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" yWindow="180" windowWidth="9936" windowHeight="7116" tabRatio="771" activeTab="0"/>
  </bookViews>
  <sheets>
    <sheet name="4 года обучения" sheetId="1" r:id="rId1"/>
  </sheets>
  <definedNames>
    <definedName name="_xlnm.Print_Titles" localSheetId="0">'4 года обучения'!$9:$10</definedName>
  </definedNames>
  <calcPr fullCalcOnLoad="1"/>
</workbook>
</file>

<file path=xl/sharedStrings.xml><?xml version="1.0" encoding="utf-8"?>
<sst xmlns="http://schemas.openxmlformats.org/spreadsheetml/2006/main" count="606" uniqueCount="245">
  <si>
    <t>*</t>
  </si>
  <si>
    <t>AKT/IKT/IKT 1105</t>
  </si>
  <si>
    <t>ShT / IYa /  FL1103 (1)</t>
  </si>
  <si>
    <t>ShT / IYa /  FL1103 (2)</t>
  </si>
  <si>
    <t>Kkzt/SIK/TMHK 1101</t>
  </si>
  <si>
    <t xml:space="preserve">K(O)T/K(R)Ya/K(R)L 1104(1) </t>
  </si>
  <si>
    <t>K(O)T/K(R)Ya/K(R) L 1104 (2)</t>
  </si>
  <si>
    <t>ЗД/ГЭ</t>
  </si>
  <si>
    <t>DSh/FK/PC 1108</t>
  </si>
  <si>
    <t>DSh/FK/PC 1109</t>
  </si>
  <si>
    <t>DSh/FK/PC 1110</t>
  </si>
  <si>
    <t>DSh/FK/PC 1111</t>
  </si>
  <si>
    <t>KNK/OLP/FLE 1112</t>
  </si>
  <si>
    <t>PM/PK/PC 1102</t>
  </si>
  <si>
    <t>SA/PS/PS 1106</t>
  </si>
  <si>
    <t>Fil/ Fil /Phil 2107</t>
  </si>
  <si>
    <t>KPO/PPY/PPE  1204</t>
  </si>
  <si>
    <t>TKS/TPS/TES 2210</t>
  </si>
  <si>
    <t>ZhМ/PM/PM 2210</t>
  </si>
  <si>
    <t>KPO/PPP/PPT  2215</t>
  </si>
  <si>
    <t>KPO/PPP/PPT  3222</t>
  </si>
  <si>
    <t>KPO/PPP/PPT  4224</t>
  </si>
  <si>
    <t>KPDa/PPPd/PPPg  4313</t>
  </si>
  <si>
    <t>AOKOT / OBZhОТ / BLSLP 1203</t>
  </si>
  <si>
    <t>Din/Rel/RS 1203</t>
  </si>
  <si>
    <t>ETD / EUR / ESD 1203</t>
  </si>
  <si>
    <t>Gen/Gen/Gen 1203</t>
  </si>
  <si>
    <t>OMSHN/ORZh/FPGAH 1203</t>
  </si>
  <si>
    <t>KK/ PD/ BA 1112</t>
  </si>
  <si>
    <t>ЕТ/ЕТ/ЕТ1202</t>
  </si>
  <si>
    <t>Men/Men/Men2205</t>
  </si>
  <si>
    <t>Mik/Mik/Mik2206</t>
  </si>
  <si>
    <t>Mar/Mar/Mar 2207</t>
  </si>
  <si>
    <t>Mak/Mak/Mak 2211</t>
  </si>
  <si>
    <t>KKT/PKYa/PKL 2208</t>
  </si>
  <si>
    <t>KTIKZh/DKYa/OWKL 2208</t>
  </si>
  <si>
    <t>KShT/PIYa/PFL 2213</t>
  </si>
  <si>
    <t>BMBE/KDOBE/BCBE 2213</t>
  </si>
  <si>
    <t>BEN/OBU/BA2214</t>
  </si>
  <si>
    <t>IKE/EDO/BE 3217</t>
  </si>
  <si>
    <t>SE/CE/DE 3218</t>
  </si>
  <si>
    <t>UE/NE/NE 3218</t>
  </si>
  <si>
    <t>KK/KF/CF 3219</t>
  </si>
  <si>
    <t>IK/IF/IF 3219</t>
  </si>
  <si>
    <t>EOAT/OAES/AEEU 3221</t>
  </si>
  <si>
    <t>SEK/VED/FEA 3305</t>
  </si>
  <si>
    <t>ASEM/EMAS/EMAS 3221</t>
  </si>
  <si>
    <t>Ұлттық экономика/Национальная экономика/National economy</t>
  </si>
  <si>
    <t>KET/EADP/EAE 4224</t>
  </si>
  <si>
    <t>BShAT/RAUR/DAMD 4224</t>
  </si>
  <si>
    <t>DZhZh/KEDT/NZDR/PSKE/WDT/SES 4401</t>
  </si>
  <si>
    <t>ET/IEU/HE 1201</t>
  </si>
  <si>
    <t>ML/ML/ML 2207</t>
  </si>
  <si>
    <t>KE/EK/KE 2209</t>
  </si>
  <si>
    <t>AE/RE/RE 2212</t>
  </si>
  <si>
    <t>NI/RI/RE 2209</t>
  </si>
  <si>
    <t>OE/EPS/EP 2209</t>
  </si>
  <si>
    <t>BEA/BUA/AA 2214</t>
  </si>
  <si>
    <t>KE/EP/EE 3216</t>
  </si>
  <si>
    <t>ENE/ERT/LME 3217</t>
  </si>
  <si>
    <t>BB/Cen/Pric 3220</t>
  </si>
  <si>
    <t>BB/OB/BV 3220</t>
  </si>
  <si>
    <t>EU/OT/LO 3301</t>
  </si>
  <si>
    <t>OU/OP/OP 3301</t>
  </si>
  <si>
    <t>KES/ESF/FES 3302</t>
  </si>
  <si>
    <t>EMR/GRE/SRE 3303</t>
  </si>
  <si>
    <t>Kas/Pred/Ent 3304</t>
  </si>
  <si>
    <t>ZhK/SP/LE 3304</t>
  </si>
  <si>
    <t>AEIZh/IGMH/IGWE 3305</t>
  </si>
  <si>
    <t>HE/ME/IE 4306</t>
  </si>
  <si>
    <t>BU/OB/BO 4307</t>
  </si>
  <si>
    <t>ShB/UZ/CM 4308</t>
  </si>
  <si>
    <t>ShOBE/EMSB/ESMB 4309</t>
  </si>
  <si>
    <t>BE/EB/BE 4309</t>
  </si>
  <si>
    <t>Аграрлық микроэкономика/Аграрная микроэкономика/Agrarian Microeconomics</t>
  </si>
  <si>
    <t>EE/EP/EE 4310</t>
  </si>
  <si>
    <t>AM/AM/AM 4310</t>
  </si>
  <si>
    <t>BUE/EBO/EBO 4311</t>
  </si>
  <si>
    <t>MME/EGU/EPI 4311</t>
  </si>
  <si>
    <t>KZh/PDP/EP 4312</t>
  </si>
  <si>
    <t>DTEB/ADPE/DAPE 4312</t>
  </si>
  <si>
    <t>Curriculum of the main modular educational program for 2019-2023</t>
  </si>
  <si>
    <t>Economy</t>
  </si>
  <si>
    <t>Discipline cycle</t>
  </si>
  <si>
    <t>Training module</t>
  </si>
  <si>
    <t>Discipline code</t>
  </si>
  <si>
    <t>Discipline name</t>
  </si>
  <si>
    <t>Number of academic credits</t>
  </si>
  <si>
    <t>Lectures</t>
  </si>
  <si>
    <t>Practical Classes</t>
  </si>
  <si>
    <t>Lab. Classes</t>
  </si>
  <si>
    <t>SIWT</t>
  </si>
  <si>
    <t>IWS</t>
  </si>
  <si>
    <t>Total hours</t>
  </si>
  <si>
    <t>Control form</t>
  </si>
  <si>
    <t>Prerequisites</t>
  </si>
  <si>
    <t>1 course</t>
  </si>
  <si>
    <t>1 semester</t>
  </si>
  <si>
    <t>Social communicativeness and culture</t>
  </si>
  <si>
    <t xml:space="preserve">Module of socio-political knowledge </t>
  </si>
  <si>
    <t>Languages</t>
  </si>
  <si>
    <t>Economic fundamentals of entrepreneurship</t>
  </si>
  <si>
    <t>Base</t>
  </si>
  <si>
    <t>Physical Culture</t>
  </si>
  <si>
    <t>The modern history of Kazakhstan</t>
  </si>
  <si>
    <t>Foreign Language</t>
  </si>
  <si>
    <t>Kazakh (Russian) language</t>
  </si>
  <si>
    <t>Psychology. Culturology</t>
  </si>
  <si>
    <t>Fundamentals of leadership and entrepreneurship</t>
  </si>
  <si>
    <t>Business activity</t>
  </si>
  <si>
    <t>History of economics</t>
  </si>
  <si>
    <t>Physical education</t>
  </si>
  <si>
    <t>Total 1st semester</t>
  </si>
  <si>
    <t>2 semester</t>
  </si>
  <si>
    <t>General elective</t>
  </si>
  <si>
    <t>Political science. Sociology</t>
  </si>
  <si>
    <t xml:space="preserve">Information and communication technologies (in Engl. Language) </t>
  </si>
  <si>
    <t>Economic theory</t>
  </si>
  <si>
    <t>Basics of Life Safety</t>
  </si>
  <si>
    <t>Religious studies</t>
  </si>
  <si>
    <t>Ecology and sustainable development</t>
  </si>
  <si>
    <t>Genderology</t>
  </si>
  <si>
    <t>Fundamentals of plant growing and animal husbandry</t>
  </si>
  <si>
    <t>Educational practice</t>
  </si>
  <si>
    <t>Total 2 semester</t>
  </si>
  <si>
    <t>TOTAL 1 course</t>
  </si>
  <si>
    <t>2 course</t>
  </si>
  <si>
    <t>3 semester</t>
  </si>
  <si>
    <t>Philosophy</t>
  </si>
  <si>
    <t>Management</t>
  </si>
  <si>
    <t>Microeconomics</t>
  </si>
  <si>
    <t>Marketing</t>
  </si>
  <si>
    <t>Marketing and Logistics</t>
  </si>
  <si>
    <t>Professional Kazakh language</t>
  </si>
  <si>
    <t>Office work on Kaz. Language</t>
  </si>
  <si>
    <t>Kazakhstan economy</t>
  </si>
  <si>
    <t>Regional economy</t>
  </si>
  <si>
    <t>Total 3 semester</t>
  </si>
  <si>
    <t>4 semester</t>
  </si>
  <si>
    <t>Financial</t>
  </si>
  <si>
    <t>Technological Entrepreneurship and Startups</t>
  </si>
  <si>
    <t>Project management</t>
  </si>
  <si>
    <t>Mаcroeconomics</t>
  </si>
  <si>
    <t>Market infrastructure</t>
  </si>
  <si>
    <t>Economics of production</t>
  </si>
  <si>
    <t>Professional foreign language</t>
  </si>
  <si>
    <t>Business culture and business etiquette</t>
  </si>
  <si>
    <t>Basics of Accounting</t>
  </si>
  <si>
    <t>Accounting and auditing</t>
  </si>
  <si>
    <t>Physical Education</t>
  </si>
  <si>
    <t>Practical training</t>
  </si>
  <si>
    <t>Total 4 semester</t>
  </si>
  <si>
    <t>TOTAL 2 course</t>
  </si>
  <si>
    <t>3 course</t>
  </si>
  <si>
    <t>5 semester</t>
  </si>
  <si>
    <t>Managerial</t>
  </si>
  <si>
    <t>Organizational</t>
  </si>
  <si>
    <t>Enterprise economy</t>
  </si>
  <si>
    <t>Labor Market Economics</t>
  </si>
  <si>
    <t>Rationing and wages</t>
  </si>
  <si>
    <t>Digital economy</t>
  </si>
  <si>
    <t>Corporate Finance</t>
  </si>
  <si>
    <t>Islamic finance</t>
  </si>
  <si>
    <t>Pricing</t>
  </si>
  <si>
    <t>Business valuation</t>
  </si>
  <si>
    <t>Labour Organization</t>
  </si>
  <si>
    <t>Organization of production</t>
  </si>
  <si>
    <t>Total 5 semester</t>
  </si>
  <si>
    <t>6 semester</t>
  </si>
  <si>
    <t>Agribusiness Experience of the European Union</t>
  </si>
  <si>
    <t>Internationalization of the economy</t>
  </si>
  <si>
    <t>Economics of AIC</t>
  </si>
  <si>
    <t>Firm's economic strategy</t>
  </si>
  <si>
    <t>State regulation of the economy</t>
  </si>
  <si>
    <t>Entrepreneurship</t>
  </si>
  <si>
    <t>Local entrepreneurship</t>
  </si>
  <si>
    <t>Internationalization and globalization of the world economy</t>
  </si>
  <si>
    <t>Foreign economic activity</t>
  </si>
  <si>
    <t>Total 6 semester</t>
  </si>
  <si>
    <t>TOTAL 3 course</t>
  </si>
  <si>
    <t>4 course</t>
  </si>
  <si>
    <t>7.1 trimester</t>
  </si>
  <si>
    <t>International economics</t>
  </si>
  <si>
    <t>Business organization</t>
  </si>
  <si>
    <t>Cost management</t>
  </si>
  <si>
    <t>Economy of small and medium business</t>
  </si>
  <si>
    <t>Business economics</t>
  </si>
  <si>
    <t>Total 7.1 trimester</t>
  </si>
  <si>
    <t>7.2 quarter</t>
  </si>
  <si>
    <t>Economic analysis of the enterprise</t>
  </si>
  <si>
    <t>Development and analysis of management decisions</t>
  </si>
  <si>
    <t>Environmental economics</t>
  </si>
  <si>
    <t>Economy of budgetary organizations</t>
  </si>
  <si>
    <t>Economics of public institutions</t>
  </si>
  <si>
    <t>Enterprise planning</t>
  </si>
  <si>
    <t>Data analysis and prediction of the economy</t>
  </si>
  <si>
    <t xml:space="preserve">Total </t>
  </si>
  <si>
    <t>Total 7.2 quarter</t>
  </si>
  <si>
    <t>8 semester</t>
  </si>
  <si>
    <t>Professional practice</t>
  </si>
  <si>
    <t>Pre-graduation</t>
  </si>
  <si>
    <t>Final assesment</t>
  </si>
  <si>
    <t>Writing and defending thesis/State examination in specialty</t>
  </si>
  <si>
    <t>Total 8 semester</t>
  </si>
  <si>
    <t>TOTAL 4 course</t>
  </si>
  <si>
    <t xml:space="preserve">TOTAL </t>
  </si>
  <si>
    <t>Internship for students not completing their thesis (project)</t>
  </si>
  <si>
    <t>Internship for students completing thesis (project)</t>
  </si>
  <si>
    <t>Number of weeks</t>
  </si>
  <si>
    <t>Semester</t>
  </si>
  <si>
    <t>AGREED</t>
  </si>
  <si>
    <t>Dean ____________________ full-name</t>
  </si>
  <si>
    <t xml:space="preserve"> ___._____.20___ </t>
  </si>
  <si>
    <t>Head of the department of planning and organization of the educational process_____________ A.Zh. Moldabekova</t>
  </si>
  <si>
    <t xml:space="preserve">___._____.20___ </t>
  </si>
  <si>
    <t>Chairman _________ G.B. Sarsembaeva</t>
  </si>
  <si>
    <t>____._________20___</t>
  </si>
  <si>
    <t>State examination</t>
  </si>
  <si>
    <t>Examination</t>
  </si>
  <si>
    <t>7E</t>
  </si>
  <si>
    <t>Test</t>
  </si>
  <si>
    <t>7E, 1З</t>
  </si>
  <si>
    <t>14E, 1З</t>
  </si>
  <si>
    <t>6E,1З</t>
  </si>
  <si>
    <t>13E,1З</t>
  </si>
  <si>
    <t>6E,1КР</t>
  </si>
  <si>
    <t>4E</t>
  </si>
  <si>
    <t>11E,1З</t>
  </si>
  <si>
    <t>5E,1З</t>
  </si>
  <si>
    <t>8E</t>
  </si>
  <si>
    <t>2З,DD/SE</t>
  </si>
  <si>
    <t>8E,2З,SE,DD</t>
  </si>
  <si>
    <t>46E,  5З, SE, DD</t>
  </si>
  <si>
    <t>GED CC</t>
  </si>
  <si>
    <t>GED EC</t>
  </si>
  <si>
    <t>BD UC</t>
  </si>
  <si>
    <t xml:space="preserve">BD UC </t>
  </si>
  <si>
    <t>BD EC</t>
  </si>
  <si>
    <t xml:space="preserve">BD EC </t>
  </si>
  <si>
    <t xml:space="preserve">BD EC  </t>
  </si>
  <si>
    <t>PD EC</t>
  </si>
  <si>
    <t xml:space="preserve">PD EC </t>
  </si>
  <si>
    <t>PD UC</t>
  </si>
  <si>
    <t>FC</t>
  </si>
  <si>
    <t>This project has been funded with the support of the European Commission. The contents of this publica-tion/material are the responsibility of the author and do not reflect the views of the European Commission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</si>
</sst>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[$-F400]h:mm:ss\ AM/PM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3F]d\ mmmm\ yyyy\ &quot;ж.&quot;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8"/>
      <name val="Arial Cyr"/>
      <family val="0"/>
    </font>
    <font>
      <sz val="14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7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2" fillId="35" borderId="14" xfId="0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2" fillId="35" borderId="21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2" fillId="35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NumberFormat="1" applyFont="1" applyFill="1" applyBorder="1" applyAlignment="1" applyProtection="1">
      <alignment horizontal="left" vertical="top" shrinkToFit="1"/>
      <protection/>
    </xf>
    <xf numFmtId="0" fontId="1" fillId="33" borderId="1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6" borderId="10" xfId="0" applyNumberFormat="1" applyFont="1" applyFill="1" applyBorder="1" applyAlignment="1" applyProtection="1">
      <alignment horizontal="left" vertical="center" wrapText="1"/>
      <protection/>
    </xf>
    <xf numFmtId="0" fontId="1" fillId="36" borderId="11" xfId="0" applyFont="1" applyFill="1" applyBorder="1" applyAlignment="1">
      <alignment horizontal="left" vertical="center" wrapText="1"/>
    </xf>
    <xf numFmtId="0" fontId="1" fillId="36" borderId="11" xfId="0" applyNumberFormat="1" applyFont="1" applyFill="1" applyBorder="1" applyAlignment="1" applyProtection="1">
      <alignment horizontal="left" vertical="center" wrapText="1"/>
      <protection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vertical="center" wrapText="1"/>
    </xf>
    <xf numFmtId="9" fontId="10" fillId="33" borderId="24" xfId="59" applyFont="1" applyFill="1" applyBorder="1" applyAlignment="1">
      <alignment horizontal="center" vertical="center" wrapText="1"/>
    </xf>
    <xf numFmtId="9" fontId="10" fillId="33" borderId="13" xfId="59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27" xfId="0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9" fontId="10" fillId="33" borderId="17" xfId="59" applyFont="1" applyFill="1" applyBorder="1" applyAlignment="1">
      <alignment horizontal="center" vertical="center" wrapText="1"/>
    </xf>
    <xf numFmtId="9" fontId="10" fillId="33" borderId="10" xfId="59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right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9" fontId="10" fillId="33" borderId="35" xfId="59" applyFont="1" applyFill="1" applyBorder="1" applyAlignment="1">
      <alignment horizontal="center" vertical="center" wrapText="1"/>
    </xf>
    <xf numFmtId="9" fontId="10" fillId="33" borderId="12" xfId="59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" fillId="35" borderId="10" xfId="0" applyFont="1" applyFill="1" applyBorder="1" applyAlignment="1">
      <alignment horizontal="right" vertical="center" wrapText="1"/>
    </xf>
    <xf numFmtId="0" fontId="2" fillId="35" borderId="15" xfId="0" applyFont="1" applyFill="1" applyBorder="1" applyAlignment="1">
      <alignment horizontal="right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 applyProtection="1">
      <alignment horizontal="center" vertical="center" wrapText="1"/>
      <protection/>
    </xf>
    <xf numFmtId="0" fontId="1" fillId="37" borderId="11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809625</xdr:colOff>
      <xdr:row>0</xdr:row>
      <xdr:rowOff>0</xdr:rowOff>
    </xdr:from>
    <xdr:to>
      <xdr:col>3</xdr:col>
      <xdr:colOff>1181100</xdr:colOff>
      <xdr:row>3</xdr:row>
      <xdr:rowOff>85725</xdr:rowOff>
    </xdr:to>
    <xdr:pic>
      <xdr:nvPicPr>
        <xdr:cNvPr id="1" name="Рисунок 2" descr="European Commissio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0"/>
          <a:ext cx="2352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1162050</xdr:colOff>
      <xdr:row>0</xdr:row>
      <xdr:rowOff>57150</xdr:rowOff>
    </xdr:from>
    <xdr:to>
      <xdr:col>3</xdr:col>
      <xdr:colOff>4095750</xdr:colOff>
      <xdr:row>3</xdr:row>
      <xdr:rowOff>85725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rcRect r="24012"/>
        <a:stretch>
          <a:fillRect/>
        </a:stretch>
      </xdr:blipFill>
      <xdr:spPr>
        <a:xfrm>
          <a:off x="8172450" y="57150"/>
          <a:ext cx="2933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4095750</xdr:colOff>
      <xdr:row>0</xdr:row>
      <xdr:rowOff>85725</xdr:rowOff>
    </xdr:from>
    <xdr:to>
      <xdr:col>4</xdr:col>
      <xdr:colOff>571500</xdr:colOff>
      <xdr:row>3</xdr:row>
      <xdr:rowOff>85725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06150" y="85725"/>
          <a:ext cx="2419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0</xdr:row>
      <xdr:rowOff>133350</xdr:rowOff>
    </xdr:from>
    <xdr:to>
      <xdr:col>6</xdr:col>
      <xdr:colOff>581025</xdr:colOff>
      <xdr:row>3</xdr:row>
      <xdr:rowOff>85725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30275" y="133350"/>
          <a:ext cx="2819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tabSelected="1" zoomScale="62" zoomScaleNormal="62" zoomScaleSheetLayoutView="75" zoomScalePageLayoutView="0" workbookViewId="0" topLeftCell="A142">
      <selection activeCell="C5" sqref="C5"/>
    </sheetView>
  </sheetViews>
  <sheetFormatPr defaultColWidth="9.125" defaultRowHeight="12.75"/>
  <cols>
    <col min="1" max="1" width="17.625" style="23" customWidth="1"/>
    <col min="2" max="2" width="48.375" style="23" customWidth="1"/>
    <col min="3" max="3" width="26.00390625" style="23" customWidth="1"/>
    <col min="4" max="4" width="78.00390625" style="23" customWidth="1"/>
    <col min="5" max="5" width="22.125" style="23" customWidth="1"/>
    <col min="6" max="6" width="16.125" style="23" customWidth="1"/>
    <col min="7" max="7" width="12.375" style="23" customWidth="1"/>
    <col min="8" max="8" width="11.125" style="23" customWidth="1"/>
    <col min="9" max="10" width="10.625" style="23" customWidth="1"/>
    <col min="11" max="11" width="13.625" style="23" customWidth="1"/>
    <col min="12" max="12" width="23.50390625" style="1" customWidth="1"/>
    <col min="13" max="13" width="21.625" style="2" customWidth="1"/>
    <col min="14" max="16384" width="9.125" style="23" customWidth="1"/>
  </cols>
  <sheetData>
    <row r="1" spans="12:13" ht="18" customHeight="1">
      <c r="L1" s="23"/>
      <c r="M1" s="23"/>
    </row>
    <row r="2" spans="12:13" ht="18" customHeight="1">
      <c r="L2" s="23"/>
      <c r="M2" s="23"/>
    </row>
    <row r="3" s="1" customFormat="1" ht="18" customHeight="1"/>
    <row r="4" s="1" customFormat="1" ht="18" customHeight="1"/>
    <row r="5" s="1" customFormat="1" ht="18" customHeight="1">
      <c r="D5" s="1" t="s">
        <v>244</v>
      </c>
    </row>
    <row r="6" s="147" customFormat="1" ht="18"/>
    <row r="7" spans="1:12" ht="22.5" customHeight="1">
      <c r="A7" s="130" t="s">
        <v>81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ht="30" customHeight="1" thickBot="1">
      <c r="A8" s="131" t="s">
        <v>82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3" ht="59.25" customHeight="1">
      <c r="A9" s="132" t="s">
        <v>83</v>
      </c>
      <c r="B9" s="134" t="s">
        <v>84</v>
      </c>
      <c r="C9" s="134" t="s">
        <v>85</v>
      </c>
      <c r="D9" s="134" t="s">
        <v>86</v>
      </c>
      <c r="E9" s="136" t="s">
        <v>87</v>
      </c>
      <c r="F9" s="138" t="s">
        <v>88</v>
      </c>
      <c r="G9" s="138" t="s">
        <v>89</v>
      </c>
      <c r="H9" s="138" t="s">
        <v>90</v>
      </c>
      <c r="I9" s="138" t="s">
        <v>91</v>
      </c>
      <c r="J9" s="138" t="s">
        <v>92</v>
      </c>
      <c r="K9" s="138" t="s">
        <v>93</v>
      </c>
      <c r="L9" s="140" t="s">
        <v>94</v>
      </c>
      <c r="M9" s="109" t="s">
        <v>95</v>
      </c>
    </row>
    <row r="10" spans="1:13" ht="39.75" customHeight="1" thickBot="1">
      <c r="A10" s="133"/>
      <c r="B10" s="135"/>
      <c r="C10" s="135"/>
      <c r="D10" s="135"/>
      <c r="E10" s="137"/>
      <c r="F10" s="139"/>
      <c r="G10" s="139"/>
      <c r="H10" s="139"/>
      <c r="I10" s="139"/>
      <c r="J10" s="139"/>
      <c r="K10" s="139"/>
      <c r="L10" s="141"/>
      <c r="M10" s="109"/>
    </row>
    <row r="11" spans="1:13" s="32" customFormat="1" ht="17.25">
      <c r="A11" s="87" t="s">
        <v>96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96"/>
      <c r="M11" s="31"/>
    </row>
    <row r="12" spans="1:13" s="32" customFormat="1" ht="18" thickBot="1">
      <c r="A12" s="87" t="s">
        <v>97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96"/>
      <c r="M12" s="31"/>
    </row>
    <row r="13" spans="1:13" s="46" customFormat="1" ht="86.25" customHeight="1">
      <c r="A13" s="44" t="s">
        <v>233</v>
      </c>
      <c r="B13" s="72" t="s">
        <v>98</v>
      </c>
      <c r="C13" s="37" t="s">
        <v>4</v>
      </c>
      <c r="D13" s="45" t="s">
        <v>104</v>
      </c>
      <c r="E13" s="72">
        <v>5</v>
      </c>
      <c r="F13" s="72">
        <v>20</v>
      </c>
      <c r="G13" s="72">
        <v>30</v>
      </c>
      <c r="H13" s="72"/>
      <c r="I13" s="72">
        <v>15</v>
      </c>
      <c r="J13" s="72">
        <v>85</v>
      </c>
      <c r="K13" s="72">
        <f>E13*30</f>
        <v>150</v>
      </c>
      <c r="L13" s="62" t="s">
        <v>217</v>
      </c>
      <c r="M13" s="38"/>
    </row>
    <row r="14" spans="1:13" s="46" customFormat="1" ht="18">
      <c r="A14" s="47" t="s">
        <v>233</v>
      </c>
      <c r="B14" s="48" t="s">
        <v>99</v>
      </c>
      <c r="C14" s="2" t="s">
        <v>13</v>
      </c>
      <c r="D14" s="49" t="s">
        <v>105</v>
      </c>
      <c r="E14" s="38">
        <v>5</v>
      </c>
      <c r="F14" s="38"/>
      <c r="G14" s="38">
        <v>50</v>
      </c>
      <c r="H14" s="38"/>
      <c r="I14" s="38">
        <v>15</v>
      </c>
      <c r="J14" s="38">
        <v>85</v>
      </c>
      <c r="K14" s="38">
        <f>E14*30</f>
        <v>150</v>
      </c>
      <c r="L14" s="38" t="s">
        <v>218</v>
      </c>
      <c r="M14" s="38"/>
    </row>
    <row r="15" spans="1:13" s="46" customFormat="1" ht="43.5" customHeight="1">
      <c r="A15" s="128" t="s">
        <v>233</v>
      </c>
      <c r="B15" s="93" t="s">
        <v>100</v>
      </c>
      <c r="C15" s="38" t="s">
        <v>2</v>
      </c>
      <c r="D15" s="49" t="s">
        <v>106</v>
      </c>
      <c r="E15" s="38">
        <v>5</v>
      </c>
      <c r="F15" s="38"/>
      <c r="G15" s="38">
        <v>50</v>
      </c>
      <c r="H15" s="38"/>
      <c r="I15" s="38">
        <v>15</v>
      </c>
      <c r="J15" s="38">
        <v>85</v>
      </c>
      <c r="K15" s="38">
        <f>E15*30</f>
        <v>150</v>
      </c>
      <c r="L15" s="38" t="s">
        <v>218</v>
      </c>
      <c r="M15" s="38"/>
    </row>
    <row r="16" spans="1:13" s="46" customFormat="1" ht="42.75" customHeight="1">
      <c r="A16" s="129"/>
      <c r="B16" s="95"/>
      <c r="C16" s="38" t="s">
        <v>5</v>
      </c>
      <c r="D16" s="49" t="s">
        <v>107</v>
      </c>
      <c r="E16" s="38">
        <v>4</v>
      </c>
      <c r="F16" s="38"/>
      <c r="G16" s="38">
        <v>40</v>
      </c>
      <c r="H16" s="38"/>
      <c r="I16" s="38">
        <v>15</v>
      </c>
      <c r="J16" s="38">
        <v>65</v>
      </c>
      <c r="K16" s="38">
        <f>E16*30</f>
        <v>120</v>
      </c>
      <c r="L16" s="38" t="s">
        <v>218</v>
      </c>
      <c r="M16" s="38"/>
    </row>
    <row r="17" spans="1:13" s="3" customFormat="1" ht="65.25" customHeight="1">
      <c r="A17" s="38" t="s">
        <v>234</v>
      </c>
      <c r="B17" s="93" t="s">
        <v>101</v>
      </c>
      <c r="C17" s="38" t="s">
        <v>12</v>
      </c>
      <c r="D17" s="49" t="s">
        <v>108</v>
      </c>
      <c r="E17" s="38">
        <v>5</v>
      </c>
      <c r="F17" s="38">
        <v>20</v>
      </c>
      <c r="G17" s="38">
        <v>30</v>
      </c>
      <c r="H17" s="38"/>
      <c r="I17" s="38">
        <v>15</v>
      </c>
      <c r="J17" s="38">
        <v>85</v>
      </c>
      <c r="K17" s="38">
        <f>E17*30</f>
        <v>150</v>
      </c>
      <c r="L17" s="38" t="s">
        <v>218</v>
      </c>
      <c r="M17" s="38"/>
    </row>
    <row r="18" spans="1:13" s="3" customFormat="1" ht="47.25" customHeight="1">
      <c r="A18" s="38" t="s">
        <v>234</v>
      </c>
      <c r="B18" s="95"/>
      <c r="C18" s="38" t="s">
        <v>28</v>
      </c>
      <c r="D18" s="49" t="s">
        <v>109</v>
      </c>
      <c r="E18" s="38" t="s">
        <v>0</v>
      </c>
      <c r="F18" s="38" t="s">
        <v>0</v>
      </c>
      <c r="G18" s="38" t="s">
        <v>0</v>
      </c>
      <c r="H18" s="38" t="s">
        <v>0</v>
      </c>
      <c r="I18" s="38" t="s">
        <v>0</v>
      </c>
      <c r="J18" s="38" t="s">
        <v>0</v>
      </c>
      <c r="K18" s="38" t="s">
        <v>0</v>
      </c>
      <c r="L18" s="38" t="s">
        <v>218</v>
      </c>
      <c r="M18" s="38"/>
    </row>
    <row r="19" spans="1:13" ht="46.5" customHeight="1">
      <c r="A19" s="38" t="s">
        <v>235</v>
      </c>
      <c r="B19" s="38" t="s">
        <v>102</v>
      </c>
      <c r="C19" s="78" t="s">
        <v>51</v>
      </c>
      <c r="D19" s="49" t="s">
        <v>110</v>
      </c>
      <c r="E19" s="38">
        <v>4</v>
      </c>
      <c r="F19" s="38">
        <v>20</v>
      </c>
      <c r="G19" s="38">
        <v>20</v>
      </c>
      <c r="H19" s="38"/>
      <c r="I19" s="38">
        <v>15</v>
      </c>
      <c r="J19" s="38">
        <v>65</v>
      </c>
      <c r="K19" s="38">
        <f>E19*30</f>
        <v>120</v>
      </c>
      <c r="L19" s="38" t="s">
        <v>218</v>
      </c>
      <c r="M19" s="38"/>
    </row>
    <row r="20" spans="1:13" s="3" customFormat="1" ht="18">
      <c r="A20" s="40" t="s">
        <v>233</v>
      </c>
      <c r="B20" s="40" t="s">
        <v>103</v>
      </c>
      <c r="C20" s="40" t="s">
        <v>8</v>
      </c>
      <c r="D20" s="56" t="s">
        <v>111</v>
      </c>
      <c r="E20" s="38">
        <v>2</v>
      </c>
      <c r="F20" s="38"/>
      <c r="G20" s="38">
        <v>60</v>
      </c>
      <c r="H20" s="38"/>
      <c r="I20" s="38"/>
      <c r="J20" s="38"/>
      <c r="K20" s="38">
        <f>E20*30</f>
        <v>60</v>
      </c>
      <c r="L20" s="38" t="s">
        <v>218</v>
      </c>
      <c r="M20" s="38"/>
    </row>
    <row r="21" spans="1:13" s="4" customFormat="1" ht="17.25">
      <c r="A21" s="90" t="s">
        <v>112</v>
      </c>
      <c r="B21" s="91"/>
      <c r="C21" s="91"/>
      <c r="D21" s="92"/>
      <c r="E21" s="29">
        <f aca="true" t="shared" si="0" ref="E21:K21">SUM(E13:E20)</f>
        <v>30</v>
      </c>
      <c r="F21" s="29">
        <f t="shared" si="0"/>
        <v>60</v>
      </c>
      <c r="G21" s="29">
        <f t="shared" si="0"/>
        <v>280</v>
      </c>
      <c r="H21" s="29">
        <f t="shared" si="0"/>
        <v>0</v>
      </c>
      <c r="I21" s="29">
        <f t="shared" si="0"/>
        <v>90</v>
      </c>
      <c r="J21" s="29">
        <f t="shared" si="0"/>
        <v>470</v>
      </c>
      <c r="K21" s="29">
        <f t="shared" si="0"/>
        <v>900</v>
      </c>
      <c r="L21" s="30" t="s">
        <v>219</v>
      </c>
      <c r="M21" s="31"/>
    </row>
    <row r="22" spans="1:13" s="32" customFormat="1" ht="17.25">
      <c r="A22" s="87" t="s">
        <v>113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96"/>
      <c r="M22" s="31"/>
    </row>
    <row r="23" spans="1:13" s="3" customFormat="1" ht="41.25" customHeight="1">
      <c r="A23" s="93" t="s">
        <v>233</v>
      </c>
      <c r="B23" s="109" t="s">
        <v>100</v>
      </c>
      <c r="C23" s="38" t="s">
        <v>3</v>
      </c>
      <c r="D23" s="49" t="s">
        <v>105</v>
      </c>
      <c r="E23" s="38">
        <v>5</v>
      </c>
      <c r="F23" s="38"/>
      <c r="G23" s="38">
        <v>50</v>
      </c>
      <c r="H23" s="38"/>
      <c r="I23" s="38">
        <v>15</v>
      </c>
      <c r="J23" s="38">
        <v>85</v>
      </c>
      <c r="K23" s="38">
        <f aca="true" t="shared" si="1" ref="K23:K28">E23*30</f>
        <v>150</v>
      </c>
      <c r="L23" s="63" t="s">
        <v>218</v>
      </c>
      <c r="M23" s="38"/>
    </row>
    <row r="24" spans="1:13" s="3" customFormat="1" ht="43.5" customHeight="1">
      <c r="A24" s="95"/>
      <c r="B24" s="109"/>
      <c r="C24" s="38" t="s">
        <v>6</v>
      </c>
      <c r="D24" s="49" t="s">
        <v>106</v>
      </c>
      <c r="E24" s="38">
        <v>5</v>
      </c>
      <c r="F24" s="38"/>
      <c r="G24" s="38">
        <v>50</v>
      </c>
      <c r="H24" s="38"/>
      <c r="I24" s="38">
        <v>15</v>
      </c>
      <c r="J24" s="38">
        <v>85</v>
      </c>
      <c r="K24" s="38">
        <f t="shared" si="1"/>
        <v>150</v>
      </c>
      <c r="L24" s="63" t="s">
        <v>218</v>
      </c>
      <c r="M24" s="38"/>
    </row>
    <row r="25" spans="1:13" s="3" customFormat="1" ht="75" customHeight="1">
      <c r="A25" s="38" t="s">
        <v>233</v>
      </c>
      <c r="B25" s="38" t="s">
        <v>98</v>
      </c>
      <c r="C25" s="25" t="s">
        <v>1</v>
      </c>
      <c r="D25" s="49" t="s">
        <v>115</v>
      </c>
      <c r="E25" s="38">
        <v>4</v>
      </c>
      <c r="F25" s="38">
        <v>20</v>
      </c>
      <c r="G25" s="38"/>
      <c r="H25" s="38">
        <v>20</v>
      </c>
      <c r="I25" s="38">
        <v>15</v>
      </c>
      <c r="J25" s="38">
        <v>65</v>
      </c>
      <c r="K25" s="38">
        <f t="shared" si="1"/>
        <v>120</v>
      </c>
      <c r="L25" s="38" t="s">
        <v>218</v>
      </c>
      <c r="M25" s="50"/>
    </row>
    <row r="26" spans="1:13" s="46" customFormat="1" ht="82.5" customHeight="1">
      <c r="A26" s="47" t="s">
        <v>233</v>
      </c>
      <c r="B26" s="48" t="s">
        <v>99</v>
      </c>
      <c r="C26" s="2" t="s">
        <v>14</v>
      </c>
      <c r="D26" s="49" t="s">
        <v>116</v>
      </c>
      <c r="E26" s="38">
        <v>5</v>
      </c>
      <c r="F26" s="38">
        <v>20</v>
      </c>
      <c r="G26" s="38"/>
      <c r="H26" s="38">
        <v>30</v>
      </c>
      <c r="I26" s="38">
        <v>15</v>
      </c>
      <c r="J26" s="38">
        <v>85</v>
      </c>
      <c r="K26" s="38">
        <f t="shared" si="1"/>
        <v>150</v>
      </c>
      <c r="L26" s="38" t="s">
        <v>218</v>
      </c>
      <c r="M26" s="50"/>
    </row>
    <row r="27" spans="1:13" s="3" customFormat="1" ht="74.25" customHeight="1">
      <c r="A27" s="43" t="s">
        <v>235</v>
      </c>
      <c r="B27" s="48" t="s">
        <v>82</v>
      </c>
      <c r="C27" s="38" t="s">
        <v>29</v>
      </c>
      <c r="D27" s="49" t="s">
        <v>117</v>
      </c>
      <c r="E27" s="38">
        <v>5</v>
      </c>
      <c r="F27" s="38">
        <v>20</v>
      </c>
      <c r="G27" s="38">
        <v>30</v>
      </c>
      <c r="H27" s="38"/>
      <c r="I27" s="38">
        <v>15</v>
      </c>
      <c r="J27" s="38">
        <v>85</v>
      </c>
      <c r="K27" s="38">
        <f t="shared" si="1"/>
        <v>150</v>
      </c>
      <c r="L27" s="25" t="s">
        <v>218</v>
      </c>
      <c r="M27" s="50"/>
    </row>
    <row r="28" spans="1:13" s="53" customFormat="1" ht="36">
      <c r="A28" s="109" t="s">
        <v>237</v>
      </c>
      <c r="B28" s="109" t="s">
        <v>114</v>
      </c>
      <c r="C28" s="38" t="s">
        <v>23</v>
      </c>
      <c r="D28" s="73" t="s">
        <v>118</v>
      </c>
      <c r="E28" s="38">
        <v>3</v>
      </c>
      <c r="F28" s="38">
        <v>10</v>
      </c>
      <c r="G28" s="38">
        <v>20</v>
      </c>
      <c r="H28" s="38"/>
      <c r="I28" s="38">
        <v>15</v>
      </c>
      <c r="J28" s="38">
        <v>45</v>
      </c>
      <c r="K28" s="38">
        <f t="shared" si="1"/>
        <v>90</v>
      </c>
      <c r="L28" s="25" t="s">
        <v>218</v>
      </c>
      <c r="M28" s="38"/>
    </row>
    <row r="29" spans="1:13" s="53" customFormat="1" ht="18">
      <c r="A29" s="109"/>
      <c r="B29" s="109"/>
      <c r="C29" s="38" t="s">
        <v>24</v>
      </c>
      <c r="D29" s="73" t="s">
        <v>119</v>
      </c>
      <c r="E29" s="38" t="s">
        <v>0</v>
      </c>
      <c r="F29" s="38" t="s">
        <v>0</v>
      </c>
      <c r="G29" s="38" t="s">
        <v>0</v>
      </c>
      <c r="H29" s="38" t="s">
        <v>0</v>
      </c>
      <c r="I29" s="38" t="s">
        <v>0</v>
      </c>
      <c r="J29" s="38" t="s">
        <v>0</v>
      </c>
      <c r="K29" s="38" t="s">
        <v>0</v>
      </c>
      <c r="L29" s="38" t="s">
        <v>0</v>
      </c>
      <c r="M29" s="38"/>
    </row>
    <row r="30" spans="1:13" s="53" customFormat="1" ht="18">
      <c r="A30" s="109"/>
      <c r="B30" s="109"/>
      <c r="C30" s="38" t="s">
        <v>25</v>
      </c>
      <c r="D30" s="73" t="s">
        <v>120</v>
      </c>
      <c r="E30" s="38" t="s">
        <v>0</v>
      </c>
      <c r="F30" s="38" t="s">
        <v>0</v>
      </c>
      <c r="G30" s="38" t="s">
        <v>0</v>
      </c>
      <c r="H30" s="38" t="s">
        <v>0</v>
      </c>
      <c r="I30" s="38" t="s">
        <v>0</v>
      </c>
      <c r="J30" s="38" t="s">
        <v>0</v>
      </c>
      <c r="K30" s="38" t="s">
        <v>0</v>
      </c>
      <c r="L30" s="38" t="s">
        <v>0</v>
      </c>
      <c r="M30" s="38"/>
    </row>
    <row r="31" spans="1:13" s="53" customFormat="1" ht="18">
      <c r="A31" s="109"/>
      <c r="B31" s="109"/>
      <c r="C31" s="38" t="s">
        <v>26</v>
      </c>
      <c r="D31" s="73" t="s">
        <v>121</v>
      </c>
      <c r="E31" s="38" t="s">
        <v>0</v>
      </c>
      <c r="F31" s="38" t="s">
        <v>0</v>
      </c>
      <c r="G31" s="38" t="s">
        <v>0</v>
      </c>
      <c r="H31" s="38" t="s">
        <v>0</v>
      </c>
      <c r="I31" s="38" t="s">
        <v>0</v>
      </c>
      <c r="J31" s="38" t="s">
        <v>0</v>
      </c>
      <c r="K31" s="38" t="s">
        <v>0</v>
      </c>
      <c r="L31" s="38" t="s">
        <v>0</v>
      </c>
      <c r="M31" s="38"/>
    </row>
    <row r="32" spans="1:13" s="53" customFormat="1" ht="36">
      <c r="A32" s="109"/>
      <c r="B32" s="109"/>
      <c r="C32" s="38" t="s">
        <v>27</v>
      </c>
      <c r="D32" s="73" t="s">
        <v>122</v>
      </c>
      <c r="E32" s="38" t="s">
        <v>0</v>
      </c>
      <c r="F32" s="38" t="s">
        <v>0</v>
      </c>
      <c r="G32" s="38" t="s">
        <v>0</v>
      </c>
      <c r="H32" s="38" t="s">
        <v>0</v>
      </c>
      <c r="I32" s="38" t="s">
        <v>0</v>
      </c>
      <c r="J32" s="38" t="s">
        <v>0</v>
      </c>
      <c r="K32" s="38" t="s">
        <v>0</v>
      </c>
      <c r="L32" s="38" t="s">
        <v>0</v>
      </c>
      <c r="M32" s="38"/>
    </row>
    <row r="33" spans="1:13" s="3" customFormat="1" ht="55.5" customHeight="1">
      <c r="A33" s="38" t="s">
        <v>233</v>
      </c>
      <c r="B33" s="38" t="s">
        <v>103</v>
      </c>
      <c r="C33" s="38" t="s">
        <v>9</v>
      </c>
      <c r="D33" s="74" t="s">
        <v>111</v>
      </c>
      <c r="E33" s="38">
        <v>2</v>
      </c>
      <c r="F33" s="38"/>
      <c r="G33" s="38">
        <v>60</v>
      </c>
      <c r="H33" s="38"/>
      <c r="I33" s="38"/>
      <c r="J33" s="38"/>
      <c r="K33" s="38">
        <v>60</v>
      </c>
      <c r="L33" s="38" t="s">
        <v>218</v>
      </c>
      <c r="M33" s="50"/>
    </row>
    <row r="34" spans="1:13" s="3" customFormat="1" ht="18">
      <c r="A34" s="38" t="s">
        <v>235</v>
      </c>
      <c r="B34" s="2" t="s">
        <v>102</v>
      </c>
      <c r="C34" s="38" t="s">
        <v>16</v>
      </c>
      <c r="D34" s="51" t="s">
        <v>123</v>
      </c>
      <c r="E34" s="25">
        <v>1</v>
      </c>
      <c r="F34" s="39"/>
      <c r="G34" s="52">
        <v>30</v>
      </c>
      <c r="H34" s="38"/>
      <c r="I34" s="38"/>
      <c r="J34" s="38"/>
      <c r="K34" s="38">
        <v>30</v>
      </c>
      <c r="L34" s="52" t="s">
        <v>220</v>
      </c>
      <c r="M34" s="53"/>
    </row>
    <row r="35" spans="1:13" s="32" customFormat="1" ht="18.75" customHeight="1">
      <c r="A35" s="90" t="s">
        <v>124</v>
      </c>
      <c r="B35" s="91"/>
      <c r="C35" s="91"/>
      <c r="D35" s="92"/>
      <c r="E35" s="31">
        <f aca="true" t="shared" si="2" ref="E35:K35">SUM(E23:E34)</f>
        <v>30</v>
      </c>
      <c r="F35" s="31">
        <f t="shared" si="2"/>
        <v>70</v>
      </c>
      <c r="G35" s="31">
        <f t="shared" si="2"/>
        <v>240</v>
      </c>
      <c r="H35" s="31">
        <f t="shared" si="2"/>
        <v>50</v>
      </c>
      <c r="I35" s="31">
        <f t="shared" si="2"/>
        <v>90</v>
      </c>
      <c r="J35" s="31">
        <f t="shared" si="2"/>
        <v>450</v>
      </c>
      <c r="K35" s="31">
        <f t="shared" si="2"/>
        <v>900</v>
      </c>
      <c r="L35" s="33" t="s">
        <v>221</v>
      </c>
      <c r="M35" s="31"/>
    </row>
    <row r="36" spans="1:13" s="32" customFormat="1" ht="18.75" customHeight="1" thickBot="1">
      <c r="A36" s="113" t="s">
        <v>125</v>
      </c>
      <c r="B36" s="113"/>
      <c r="C36" s="113"/>
      <c r="D36" s="113"/>
      <c r="E36" s="64">
        <f aca="true" t="shared" si="3" ref="E36:K36">E21+E35</f>
        <v>60</v>
      </c>
      <c r="F36" s="64">
        <f t="shared" si="3"/>
        <v>130</v>
      </c>
      <c r="G36" s="64">
        <f t="shared" si="3"/>
        <v>520</v>
      </c>
      <c r="H36" s="64">
        <f t="shared" si="3"/>
        <v>50</v>
      </c>
      <c r="I36" s="64">
        <f t="shared" si="3"/>
        <v>180</v>
      </c>
      <c r="J36" s="64">
        <f t="shared" si="3"/>
        <v>920</v>
      </c>
      <c r="K36" s="64">
        <f t="shared" si="3"/>
        <v>1800</v>
      </c>
      <c r="L36" s="65" t="s">
        <v>222</v>
      </c>
      <c r="M36" s="64"/>
    </row>
    <row r="37" spans="1:13" s="112" customFormat="1" ht="18.75" customHeight="1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</row>
    <row r="38" spans="1:13" s="32" customFormat="1" ht="17.25">
      <c r="A38" s="87" t="s">
        <v>126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96"/>
      <c r="M38" s="31"/>
    </row>
    <row r="39" spans="1:13" s="32" customFormat="1" ht="30.75" customHeight="1">
      <c r="A39" s="87" t="s">
        <v>127</v>
      </c>
      <c r="B39" s="87"/>
      <c r="C39" s="87"/>
      <c r="D39" s="87"/>
      <c r="E39" s="88"/>
      <c r="F39" s="88"/>
      <c r="G39" s="88"/>
      <c r="H39" s="88"/>
      <c r="I39" s="88"/>
      <c r="J39" s="88"/>
      <c r="K39" s="88"/>
      <c r="L39" s="89"/>
      <c r="M39" s="31"/>
    </row>
    <row r="40" spans="1:13" s="3" customFormat="1" ht="18">
      <c r="A40" s="38" t="s">
        <v>233</v>
      </c>
      <c r="B40" s="48" t="s">
        <v>99</v>
      </c>
      <c r="C40" s="38" t="s">
        <v>15</v>
      </c>
      <c r="D40" s="49" t="s">
        <v>128</v>
      </c>
      <c r="E40" s="38">
        <v>5</v>
      </c>
      <c r="F40" s="38">
        <v>20</v>
      </c>
      <c r="G40" s="38">
        <v>30</v>
      </c>
      <c r="H40" s="38"/>
      <c r="I40" s="38">
        <v>15</v>
      </c>
      <c r="J40" s="38">
        <v>85</v>
      </c>
      <c r="K40" s="38">
        <f>E40*30</f>
        <v>150</v>
      </c>
      <c r="L40" s="38" t="s">
        <v>218</v>
      </c>
      <c r="M40" s="38"/>
    </row>
    <row r="41" spans="1:13" s="3" customFormat="1" ht="18">
      <c r="A41" s="43" t="s">
        <v>235</v>
      </c>
      <c r="B41" s="48" t="s">
        <v>102</v>
      </c>
      <c r="C41" s="38" t="s">
        <v>30</v>
      </c>
      <c r="D41" s="49" t="s">
        <v>129</v>
      </c>
      <c r="E41" s="38">
        <v>5</v>
      </c>
      <c r="F41" s="38">
        <v>20</v>
      </c>
      <c r="G41" s="38">
        <v>30</v>
      </c>
      <c r="H41" s="38"/>
      <c r="I41" s="38">
        <v>15</v>
      </c>
      <c r="J41" s="38">
        <v>85</v>
      </c>
      <c r="K41" s="38">
        <f aca="true" t="shared" si="4" ref="K41:K49">E41*30</f>
        <v>150</v>
      </c>
      <c r="L41" s="25" t="s">
        <v>218</v>
      </c>
      <c r="M41" s="38"/>
    </row>
    <row r="42" spans="1:13" s="3" customFormat="1" ht="18">
      <c r="A42" s="43" t="s">
        <v>235</v>
      </c>
      <c r="B42" s="48" t="s">
        <v>82</v>
      </c>
      <c r="C42" s="48" t="s">
        <v>31</v>
      </c>
      <c r="D42" s="49" t="s">
        <v>130</v>
      </c>
      <c r="E42" s="38">
        <v>3</v>
      </c>
      <c r="F42" s="38">
        <v>10</v>
      </c>
      <c r="G42" s="38">
        <v>20</v>
      </c>
      <c r="H42" s="38"/>
      <c r="I42" s="38">
        <v>15</v>
      </c>
      <c r="J42" s="38">
        <v>45</v>
      </c>
      <c r="K42" s="38">
        <f t="shared" si="4"/>
        <v>90</v>
      </c>
      <c r="L42" s="38" t="s">
        <v>218</v>
      </c>
      <c r="M42" s="48"/>
    </row>
    <row r="43" spans="1:13" ht="18">
      <c r="A43" s="93" t="s">
        <v>238</v>
      </c>
      <c r="B43" s="93" t="s">
        <v>102</v>
      </c>
      <c r="C43" s="54" t="s">
        <v>32</v>
      </c>
      <c r="D43" s="80" t="s">
        <v>131</v>
      </c>
      <c r="E43" s="38">
        <v>5</v>
      </c>
      <c r="F43" s="38">
        <v>20</v>
      </c>
      <c r="G43" s="38">
        <v>30</v>
      </c>
      <c r="H43" s="38"/>
      <c r="I43" s="38">
        <v>15</v>
      </c>
      <c r="J43" s="38">
        <v>85</v>
      </c>
      <c r="K43" s="38">
        <f>E43*30</f>
        <v>150</v>
      </c>
      <c r="L43" s="25" t="s">
        <v>218</v>
      </c>
      <c r="M43" s="93"/>
    </row>
    <row r="44" spans="1:13" ht="18">
      <c r="A44" s="95"/>
      <c r="B44" s="94"/>
      <c r="C44" s="79" t="s">
        <v>52</v>
      </c>
      <c r="D44" s="80" t="s">
        <v>132</v>
      </c>
      <c r="E44" s="38" t="s">
        <v>0</v>
      </c>
      <c r="F44" s="38" t="s">
        <v>0</v>
      </c>
      <c r="G44" s="38" t="s">
        <v>0</v>
      </c>
      <c r="H44" s="38" t="s">
        <v>0</v>
      </c>
      <c r="I44" s="38" t="s">
        <v>0</v>
      </c>
      <c r="J44" s="38" t="s">
        <v>0</v>
      </c>
      <c r="K44" s="38" t="s">
        <v>0</v>
      </c>
      <c r="L44" s="38" t="s">
        <v>0</v>
      </c>
      <c r="M44" s="95"/>
    </row>
    <row r="45" spans="1:13" ht="18">
      <c r="A45" s="93" t="s">
        <v>239</v>
      </c>
      <c r="B45" s="109" t="s">
        <v>100</v>
      </c>
      <c r="C45" s="40" t="s">
        <v>34</v>
      </c>
      <c r="D45" s="81" t="s">
        <v>133</v>
      </c>
      <c r="E45" s="38">
        <v>5</v>
      </c>
      <c r="F45" s="38">
        <v>20</v>
      </c>
      <c r="G45" s="38">
        <v>30</v>
      </c>
      <c r="H45" s="38"/>
      <c r="I45" s="38">
        <v>15</v>
      </c>
      <c r="J45" s="38">
        <v>85</v>
      </c>
      <c r="K45" s="38">
        <f t="shared" si="4"/>
        <v>150</v>
      </c>
      <c r="L45" s="25" t="s">
        <v>218</v>
      </c>
      <c r="M45" s="93"/>
    </row>
    <row r="46" spans="1:13" ht="36">
      <c r="A46" s="95"/>
      <c r="B46" s="109"/>
      <c r="C46" s="38" t="s">
        <v>35</v>
      </c>
      <c r="D46" s="81" t="s">
        <v>134</v>
      </c>
      <c r="E46" s="38" t="s">
        <v>0</v>
      </c>
      <c r="F46" s="38" t="s">
        <v>0</v>
      </c>
      <c r="G46" s="38" t="s">
        <v>0</v>
      </c>
      <c r="H46" s="38" t="s">
        <v>0</v>
      </c>
      <c r="I46" s="38" t="s">
        <v>0</v>
      </c>
      <c r="J46" s="38" t="s">
        <v>0</v>
      </c>
      <c r="K46" s="38" t="s">
        <v>0</v>
      </c>
      <c r="L46" s="38" t="s">
        <v>0</v>
      </c>
      <c r="M46" s="95"/>
    </row>
    <row r="47" spans="1:13" ht="18">
      <c r="A47" s="93" t="s">
        <v>238</v>
      </c>
      <c r="B47" s="93" t="s">
        <v>102</v>
      </c>
      <c r="C47" s="79" t="s">
        <v>53</v>
      </c>
      <c r="D47" s="82" t="s">
        <v>135</v>
      </c>
      <c r="E47" s="38">
        <v>5</v>
      </c>
      <c r="F47" s="38">
        <v>20</v>
      </c>
      <c r="G47" s="38">
        <v>30</v>
      </c>
      <c r="H47" s="38"/>
      <c r="I47" s="38">
        <v>15</v>
      </c>
      <c r="J47" s="38">
        <v>85</v>
      </c>
      <c r="K47" s="38">
        <f>E47*30</f>
        <v>150</v>
      </c>
      <c r="L47" s="25" t="s">
        <v>218</v>
      </c>
      <c r="M47" s="93"/>
    </row>
    <row r="48" spans="1:13" ht="48" customHeight="1">
      <c r="A48" s="95"/>
      <c r="B48" s="94"/>
      <c r="C48" s="79" t="s">
        <v>54</v>
      </c>
      <c r="D48" s="82" t="s">
        <v>136</v>
      </c>
      <c r="E48" s="38" t="s">
        <v>0</v>
      </c>
      <c r="F48" s="38" t="s">
        <v>0</v>
      </c>
      <c r="G48" s="38" t="s">
        <v>0</v>
      </c>
      <c r="H48" s="38" t="s">
        <v>0</v>
      </c>
      <c r="I48" s="38" t="s">
        <v>0</v>
      </c>
      <c r="J48" s="38" t="s">
        <v>0</v>
      </c>
      <c r="K48" s="38" t="s">
        <v>0</v>
      </c>
      <c r="L48" s="38" t="s">
        <v>0</v>
      </c>
      <c r="M48" s="95"/>
    </row>
    <row r="49" spans="1:13" s="3" customFormat="1" ht="32.25" customHeight="1">
      <c r="A49" s="38" t="s">
        <v>233</v>
      </c>
      <c r="B49" s="38" t="s">
        <v>103</v>
      </c>
      <c r="C49" s="38" t="s">
        <v>10</v>
      </c>
      <c r="D49" s="49" t="s">
        <v>111</v>
      </c>
      <c r="E49" s="38">
        <v>2</v>
      </c>
      <c r="F49" s="38"/>
      <c r="G49" s="38">
        <v>60</v>
      </c>
      <c r="H49" s="38"/>
      <c r="I49" s="38"/>
      <c r="J49" s="38"/>
      <c r="K49" s="38">
        <f t="shared" si="4"/>
        <v>60</v>
      </c>
      <c r="L49" s="38" t="s">
        <v>218</v>
      </c>
      <c r="M49" s="38"/>
    </row>
    <row r="50" spans="1:13" s="32" customFormat="1" ht="18.75" customHeight="1">
      <c r="A50" s="90" t="s">
        <v>137</v>
      </c>
      <c r="B50" s="91"/>
      <c r="C50" s="91"/>
      <c r="D50" s="92"/>
      <c r="E50" s="29">
        <f aca="true" t="shared" si="5" ref="E50:K50">SUM(E40:E49)</f>
        <v>30</v>
      </c>
      <c r="F50" s="29">
        <f t="shared" si="5"/>
        <v>110</v>
      </c>
      <c r="G50" s="29">
        <f t="shared" si="5"/>
        <v>230</v>
      </c>
      <c r="H50" s="29">
        <f t="shared" si="5"/>
        <v>0</v>
      </c>
      <c r="I50" s="29">
        <f t="shared" si="5"/>
        <v>90</v>
      </c>
      <c r="J50" s="29">
        <f t="shared" si="5"/>
        <v>470</v>
      </c>
      <c r="K50" s="29">
        <f t="shared" si="5"/>
        <v>900</v>
      </c>
      <c r="L50" s="30" t="s">
        <v>219</v>
      </c>
      <c r="M50" s="31"/>
    </row>
    <row r="51" spans="1:13" s="32" customFormat="1" ht="18.75" customHeight="1">
      <c r="A51" s="96" t="s">
        <v>138</v>
      </c>
      <c r="B51" s="97"/>
      <c r="C51" s="97"/>
      <c r="D51" s="97"/>
      <c r="E51" s="127"/>
      <c r="F51" s="127"/>
      <c r="G51" s="127"/>
      <c r="H51" s="127"/>
      <c r="I51" s="127"/>
      <c r="J51" s="127"/>
      <c r="K51" s="127"/>
      <c r="L51" s="127"/>
      <c r="M51" s="31"/>
    </row>
    <row r="52" spans="1:13" s="3" customFormat="1" ht="57.75" customHeight="1">
      <c r="A52" s="93" t="s">
        <v>237</v>
      </c>
      <c r="B52" s="93" t="s">
        <v>101</v>
      </c>
      <c r="C52" s="38" t="s">
        <v>17</v>
      </c>
      <c r="D52" s="83" t="s">
        <v>140</v>
      </c>
      <c r="E52" s="38">
        <v>5</v>
      </c>
      <c r="F52" s="38">
        <v>20</v>
      </c>
      <c r="G52" s="38">
        <v>30</v>
      </c>
      <c r="H52" s="38"/>
      <c r="I52" s="38">
        <v>15</v>
      </c>
      <c r="J52" s="38">
        <v>85</v>
      </c>
      <c r="K52" s="38">
        <f>E52*30</f>
        <v>150</v>
      </c>
      <c r="L52" s="38" t="s">
        <v>218</v>
      </c>
      <c r="M52" s="93"/>
    </row>
    <row r="53" spans="1:13" s="3" customFormat="1" ht="18">
      <c r="A53" s="95"/>
      <c r="B53" s="95"/>
      <c r="C53" s="38" t="s">
        <v>18</v>
      </c>
      <c r="D53" s="83" t="s">
        <v>141</v>
      </c>
      <c r="E53" s="38" t="s">
        <v>0</v>
      </c>
      <c r="F53" s="38" t="s">
        <v>0</v>
      </c>
      <c r="G53" s="38" t="s">
        <v>0</v>
      </c>
      <c r="H53" s="38" t="s">
        <v>0</v>
      </c>
      <c r="I53" s="38" t="s">
        <v>0</v>
      </c>
      <c r="J53" s="38" t="s">
        <v>0</v>
      </c>
      <c r="K53" s="38" t="s">
        <v>0</v>
      </c>
      <c r="L53" s="38" t="s">
        <v>0</v>
      </c>
      <c r="M53" s="95"/>
    </row>
    <row r="54" spans="1:13" s="39" customFormat="1" ht="27.75" customHeight="1">
      <c r="A54" s="43" t="s">
        <v>235</v>
      </c>
      <c r="B54" s="48" t="s">
        <v>82</v>
      </c>
      <c r="C54" s="38" t="s">
        <v>33</v>
      </c>
      <c r="D54" s="58" t="s">
        <v>142</v>
      </c>
      <c r="E54" s="38">
        <v>5</v>
      </c>
      <c r="F54" s="38">
        <v>20</v>
      </c>
      <c r="G54" s="38">
        <v>30</v>
      </c>
      <c r="H54" s="38"/>
      <c r="I54" s="38">
        <v>15</v>
      </c>
      <c r="J54" s="38">
        <v>85</v>
      </c>
      <c r="K54" s="38">
        <f>E54*30</f>
        <v>150</v>
      </c>
      <c r="L54" s="38" t="s">
        <v>218</v>
      </c>
      <c r="M54" s="38"/>
    </row>
    <row r="55" spans="1:13" s="1" customFormat="1" ht="18">
      <c r="A55" s="109" t="s">
        <v>237</v>
      </c>
      <c r="B55" s="93" t="s">
        <v>139</v>
      </c>
      <c r="C55" s="78" t="s">
        <v>55</v>
      </c>
      <c r="D55" s="84" t="s">
        <v>143</v>
      </c>
      <c r="E55" s="38">
        <v>5</v>
      </c>
      <c r="F55" s="38">
        <v>20</v>
      </c>
      <c r="G55" s="38">
        <v>30</v>
      </c>
      <c r="H55" s="38"/>
      <c r="I55" s="38">
        <v>15</v>
      </c>
      <c r="J55" s="38">
        <v>85</v>
      </c>
      <c r="K55" s="38">
        <f>E55*30</f>
        <v>150</v>
      </c>
      <c r="L55" s="38" t="s">
        <v>218</v>
      </c>
      <c r="M55" s="38"/>
    </row>
    <row r="56" spans="1:12" ht="18">
      <c r="A56" s="109"/>
      <c r="B56" s="94"/>
      <c r="C56" s="78" t="s">
        <v>56</v>
      </c>
      <c r="D56" s="83" t="s">
        <v>144</v>
      </c>
      <c r="E56" s="38" t="s">
        <v>0</v>
      </c>
      <c r="F56" s="38" t="s">
        <v>0</v>
      </c>
      <c r="G56" s="38" t="s">
        <v>0</v>
      </c>
      <c r="H56" s="38" t="s">
        <v>0</v>
      </c>
      <c r="I56" s="38" t="s">
        <v>0</v>
      </c>
      <c r="J56" s="38" t="s">
        <v>0</v>
      </c>
      <c r="K56" s="38" t="s">
        <v>0</v>
      </c>
      <c r="L56" s="38" t="s">
        <v>0</v>
      </c>
    </row>
    <row r="57" spans="1:13" s="1" customFormat="1" ht="18">
      <c r="A57" s="109" t="s">
        <v>237</v>
      </c>
      <c r="B57" s="109" t="s">
        <v>100</v>
      </c>
      <c r="C57" s="38" t="s">
        <v>36</v>
      </c>
      <c r="D57" s="83" t="s">
        <v>145</v>
      </c>
      <c r="E57" s="38">
        <v>5</v>
      </c>
      <c r="F57" s="38">
        <v>20</v>
      </c>
      <c r="G57" s="38">
        <v>30</v>
      </c>
      <c r="H57" s="38"/>
      <c r="I57" s="38">
        <v>15</v>
      </c>
      <c r="J57" s="38">
        <v>85</v>
      </c>
      <c r="K57" s="38">
        <f>E57*30</f>
        <v>150</v>
      </c>
      <c r="L57" s="38" t="s">
        <v>218</v>
      </c>
      <c r="M57" s="38"/>
    </row>
    <row r="58" spans="1:13" s="3" customFormat="1" ht="36">
      <c r="A58" s="109"/>
      <c r="B58" s="109"/>
      <c r="C58" s="38" t="s">
        <v>37</v>
      </c>
      <c r="D58" s="80" t="s">
        <v>146</v>
      </c>
      <c r="E58" s="38" t="s">
        <v>0</v>
      </c>
      <c r="F58" s="38" t="s">
        <v>0</v>
      </c>
      <c r="G58" s="38" t="s">
        <v>0</v>
      </c>
      <c r="H58" s="38" t="s">
        <v>0</v>
      </c>
      <c r="I58" s="38" t="s">
        <v>0</v>
      </c>
      <c r="J58" s="38" t="s">
        <v>0</v>
      </c>
      <c r="K58" s="38" t="s">
        <v>0</v>
      </c>
      <c r="L58" s="38" t="s">
        <v>0</v>
      </c>
      <c r="M58" s="75"/>
    </row>
    <row r="59" spans="1:13" s="1" customFormat="1" ht="18">
      <c r="A59" s="109" t="s">
        <v>237</v>
      </c>
      <c r="B59" s="93" t="s">
        <v>102</v>
      </c>
      <c r="C59" s="38" t="s">
        <v>38</v>
      </c>
      <c r="D59" s="80" t="s">
        <v>147</v>
      </c>
      <c r="E59" s="38">
        <v>5</v>
      </c>
      <c r="F59" s="38">
        <v>20</v>
      </c>
      <c r="G59" s="38">
        <v>30</v>
      </c>
      <c r="H59" s="38"/>
      <c r="I59" s="38">
        <v>15</v>
      </c>
      <c r="J59" s="38">
        <v>85</v>
      </c>
      <c r="K59" s="38">
        <f>E59*30</f>
        <v>150</v>
      </c>
      <c r="L59" s="38" t="s">
        <v>218</v>
      </c>
      <c r="M59" s="38"/>
    </row>
    <row r="60" spans="1:13" s="1" customFormat="1" ht="18">
      <c r="A60" s="109"/>
      <c r="B60" s="94"/>
      <c r="C60" s="38" t="s">
        <v>57</v>
      </c>
      <c r="D60" s="80" t="s">
        <v>148</v>
      </c>
      <c r="E60" s="38" t="s">
        <v>0</v>
      </c>
      <c r="F60" s="38" t="s">
        <v>0</v>
      </c>
      <c r="G60" s="38" t="s">
        <v>0</v>
      </c>
      <c r="H60" s="38" t="s">
        <v>0</v>
      </c>
      <c r="I60" s="38" t="s">
        <v>0</v>
      </c>
      <c r="J60" s="38" t="s">
        <v>0</v>
      </c>
      <c r="K60" s="38" t="s">
        <v>0</v>
      </c>
      <c r="L60" s="38" t="s">
        <v>0</v>
      </c>
      <c r="M60" s="38"/>
    </row>
    <row r="61" spans="1:13" s="3" customFormat="1" ht="18">
      <c r="A61" s="40" t="s">
        <v>233</v>
      </c>
      <c r="B61" s="38" t="s">
        <v>103</v>
      </c>
      <c r="C61" s="38" t="s">
        <v>11</v>
      </c>
      <c r="D61" s="49" t="s">
        <v>149</v>
      </c>
      <c r="E61" s="38">
        <v>2</v>
      </c>
      <c r="F61" s="38"/>
      <c r="G61" s="38">
        <v>60</v>
      </c>
      <c r="H61" s="38"/>
      <c r="I61" s="38"/>
      <c r="J61" s="38"/>
      <c r="K61" s="38">
        <f>E61*30</f>
        <v>60</v>
      </c>
      <c r="L61" s="38" t="s">
        <v>218</v>
      </c>
      <c r="M61" s="38"/>
    </row>
    <row r="62" spans="1:13" s="3" customFormat="1" ht="46.5" customHeight="1">
      <c r="A62" s="38" t="s">
        <v>235</v>
      </c>
      <c r="B62" s="48" t="s">
        <v>82</v>
      </c>
      <c r="C62" s="38" t="s">
        <v>19</v>
      </c>
      <c r="D62" s="51" t="s">
        <v>150</v>
      </c>
      <c r="E62" s="25">
        <v>3</v>
      </c>
      <c r="F62" s="39"/>
      <c r="G62" s="25">
        <v>90</v>
      </c>
      <c r="H62" s="25"/>
      <c r="I62" s="25"/>
      <c r="J62" s="39"/>
      <c r="K62" s="25">
        <v>90</v>
      </c>
      <c r="L62" s="52" t="s">
        <v>220</v>
      </c>
      <c r="M62" s="38"/>
    </row>
    <row r="63" spans="1:13" s="32" customFormat="1" ht="17.25">
      <c r="A63" s="90" t="s">
        <v>151</v>
      </c>
      <c r="B63" s="91"/>
      <c r="C63" s="91"/>
      <c r="D63" s="92"/>
      <c r="E63" s="31">
        <f aca="true" t="shared" si="6" ref="E63:K63">SUM(E52:E62)</f>
        <v>30</v>
      </c>
      <c r="F63" s="31">
        <f t="shared" si="6"/>
        <v>100</v>
      </c>
      <c r="G63" s="31">
        <f t="shared" si="6"/>
        <v>300</v>
      </c>
      <c r="H63" s="31">
        <f t="shared" si="6"/>
        <v>0</v>
      </c>
      <c r="I63" s="31">
        <f t="shared" si="6"/>
        <v>75</v>
      </c>
      <c r="J63" s="31">
        <f t="shared" si="6"/>
        <v>425</v>
      </c>
      <c r="K63" s="31">
        <f t="shared" si="6"/>
        <v>900</v>
      </c>
      <c r="L63" s="33" t="s">
        <v>223</v>
      </c>
      <c r="M63" s="31"/>
    </row>
    <row r="64" spans="1:13" s="32" customFormat="1" ht="18.75" customHeight="1" thickBot="1">
      <c r="A64" s="113" t="s">
        <v>152</v>
      </c>
      <c r="B64" s="113"/>
      <c r="C64" s="113"/>
      <c r="D64" s="113"/>
      <c r="E64" s="64">
        <f aca="true" t="shared" si="7" ref="E64:K64">E50+E63</f>
        <v>60</v>
      </c>
      <c r="F64" s="64">
        <f t="shared" si="7"/>
        <v>210</v>
      </c>
      <c r="G64" s="64">
        <f t="shared" si="7"/>
        <v>530</v>
      </c>
      <c r="H64" s="64">
        <f t="shared" si="7"/>
        <v>0</v>
      </c>
      <c r="I64" s="64">
        <f t="shared" si="7"/>
        <v>165</v>
      </c>
      <c r="J64" s="64">
        <f t="shared" si="7"/>
        <v>895</v>
      </c>
      <c r="K64" s="64">
        <f t="shared" si="7"/>
        <v>1800</v>
      </c>
      <c r="L64" s="66" t="s">
        <v>224</v>
      </c>
      <c r="M64" s="64"/>
    </row>
    <row r="65" spans="1:13" s="112" customFormat="1" ht="18.75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</row>
    <row r="66" spans="1:13" s="32" customFormat="1" ht="17.25">
      <c r="A66" s="87" t="s">
        <v>153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96"/>
      <c r="M66" s="31"/>
    </row>
    <row r="67" spans="1:13" s="32" customFormat="1" ht="17.25">
      <c r="A67" s="87" t="s">
        <v>154</v>
      </c>
      <c r="B67" s="87"/>
      <c r="C67" s="87"/>
      <c r="D67" s="87"/>
      <c r="E67" s="88"/>
      <c r="F67" s="88"/>
      <c r="G67" s="88"/>
      <c r="H67" s="88"/>
      <c r="I67" s="88"/>
      <c r="J67" s="88"/>
      <c r="K67" s="88"/>
      <c r="L67" s="89"/>
      <c r="M67" s="31"/>
    </row>
    <row r="68" spans="1:13" s="25" customFormat="1" ht="48" customHeight="1">
      <c r="A68" s="43" t="s">
        <v>235</v>
      </c>
      <c r="B68" s="48" t="s">
        <v>82</v>
      </c>
      <c r="C68" s="25" t="s">
        <v>58</v>
      </c>
      <c r="D68" s="49" t="s">
        <v>157</v>
      </c>
      <c r="E68" s="38">
        <v>5</v>
      </c>
      <c r="F68" s="38">
        <v>20</v>
      </c>
      <c r="G68" s="38">
        <v>30</v>
      </c>
      <c r="H68" s="38"/>
      <c r="I68" s="38">
        <v>15</v>
      </c>
      <c r="J68" s="38">
        <v>85</v>
      </c>
      <c r="K68" s="25">
        <f>E68*30</f>
        <v>150</v>
      </c>
      <c r="L68" s="38" t="s">
        <v>218</v>
      </c>
      <c r="M68" s="38"/>
    </row>
    <row r="69" spans="1:13" ht="18">
      <c r="A69" s="93" t="s">
        <v>238</v>
      </c>
      <c r="B69" s="93" t="s">
        <v>155</v>
      </c>
      <c r="C69" s="78" t="s">
        <v>59</v>
      </c>
      <c r="D69" s="56" t="s">
        <v>158</v>
      </c>
      <c r="E69" s="38">
        <v>5</v>
      </c>
      <c r="F69" s="38">
        <v>20</v>
      </c>
      <c r="G69" s="38">
        <v>30</v>
      </c>
      <c r="H69" s="38"/>
      <c r="I69" s="38">
        <v>15</v>
      </c>
      <c r="J69" s="38">
        <v>85</v>
      </c>
      <c r="K69" s="25">
        <f>E69*30</f>
        <v>150</v>
      </c>
      <c r="L69" s="25" t="s">
        <v>218</v>
      </c>
      <c r="M69" s="93"/>
    </row>
    <row r="70" spans="1:13" ht="18">
      <c r="A70" s="95"/>
      <c r="B70" s="95"/>
      <c r="C70" s="78" t="s">
        <v>39</v>
      </c>
      <c r="D70" s="56" t="s">
        <v>159</v>
      </c>
      <c r="E70" s="38" t="s">
        <v>0</v>
      </c>
      <c r="F70" s="38" t="s">
        <v>0</v>
      </c>
      <c r="G70" s="38" t="s">
        <v>0</v>
      </c>
      <c r="H70" s="38" t="s">
        <v>0</v>
      </c>
      <c r="I70" s="38" t="s">
        <v>0</v>
      </c>
      <c r="J70" s="38" t="s">
        <v>0</v>
      </c>
      <c r="K70" s="25" t="s">
        <v>0</v>
      </c>
      <c r="L70" s="38" t="s">
        <v>0</v>
      </c>
      <c r="M70" s="95"/>
    </row>
    <row r="71" spans="1:13" ht="18">
      <c r="A71" s="93" t="s">
        <v>238</v>
      </c>
      <c r="B71" s="93" t="s">
        <v>102</v>
      </c>
      <c r="C71" s="54" t="s">
        <v>40</v>
      </c>
      <c r="D71" s="57" t="s">
        <v>160</v>
      </c>
      <c r="E71" s="38">
        <v>5</v>
      </c>
      <c r="F71" s="38">
        <v>20</v>
      </c>
      <c r="G71" s="38">
        <v>30</v>
      </c>
      <c r="H71" s="38"/>
      <c r="I71" s="38">
        <v>15</v>
      </c>
      <c r="J71" s="38">
        <v>85</v>
      </c>
      <c r="K71" s="25">
        <f>E71*30</f>
        <v>150</v>
      </c>
      <c r="L71" s="25" t="s">
        <v>218</v>
      </c>
      <c r="M71" s="93"/>
    </row>
    <row r="72" spans="1:13" ht="18">
      <c r="A72" s="95"/>
      <c r="B72" s="94"/>
      <c r="C72" s="54" t="s">
        <v>41</v>
      </c>
      <c r="D72" s="76" t="s">
        <v>47</v>
      </c>
      <c r="E72" s="38" t="s">
        <v>0</v>
      </c>
      <c r="F72" s="38" t="s">
        <v>0</v>
      </c>
      <c r="G72" s="38" t="s">
        <v>0</v>
      </c>
      <c r="H72" s="38" t="s">
        <v>0</v>
      </c>
      <c r="I72" s="38" t="s">
        <v>0</v>
      </c>
      <c r="J72" s="38" t="s">
        <v>0</v>
      </c>
      <c r="K72" s="25" t="s">
        <v>0</v>
      </c>
      <c r="L72" s="38" t="s">
        <v>0</v>
      </c>
      <c r="M72" s="95"/>
    </row>
    <row r="73" spans="1:13" ht="18">
      <c r="A73" s="93" t="s">
        <v>237</v>
      </c>
      <c r="B73" s="93" t="s">
        <v>139</v>
      </c>
      <c r="C73" s="38" t="s">
        <v>42</v>
      </c>
      <c r="D73" s="55" t="s">
        <v>161</v>
      </c>
      <c r="E73" s="38">
        <v>5</v>
      </c>
      <c r="F73" s="38">
        <v>20</v>
      </c>
      <c r="G73" s="38">
        <v>30</v>
      </c>
      <c r="H73" s="38"/>
      <c r="I73" s="38">
        <v>15</v>
      </c>
      <c r="J73" s="38">
        <v>85</v>
      </c>
      <c r="K73" s="25">
        <f>E73*30</f>
        <v>150</v>
      </c>
      <c r="L73" s="25" t="s">
        <v>218</v>
      </c>
      <c r="M73" s="93"/>
    </row>
    <row r="74" spans="1:13" ht="18">
      <c r="A74" s="95"/>
      <c r="B74" s="94"/>
      <c r="C74" s="38" t="s">
        <v>43</v>
      </c>
      <c r="D74" s="57" t="s">
        <v>162</v>
      </c>
      <c r="E74" s="38" t="s">
        <v>0</v>
      </c>
      <c r="F74" s="38" t="s">
        <v>0</v>
      </c>
      <c r="G74" s="38" t="s">
        <v>0</v>
      </c>
      <c r="H74" s="38" t="s">
        <v>0</v>
      </c>
      <c r="I74" s="38" t="s">
        <v>0</v>
      </c>
      <c r="J74" s="38" t="s">
        <v>0</v>
      </c>
      <c r="K74" s="25" t="s">
        <v>0</v>
      </c>
      <c r="L74" s="38" t="s">
        <v>0</v>
      </c>
      <c r="M74" s="95"/>
    </row>
    <row r="75" spans="1:13" ht="18">
      <c r="A75" s="93" t="s">
        <v>238</v>
      </c>
      <c r="B75" s="93" t="s">
        <v>155</v>
      </c>
      <c r="C75" s="78" t="s">
        <v>60</v>
      </c>
      <c r="D75" s="55" t="s">
        <v>163</v>
      </c>
      <c r="E75" s="38">
        <v>5</v>
      </c>
      <c r="F75" s="38">
        <v>20</v>
      </c>
      <c r="G75" s="38">
        <v>30</v>
      </c>
      <c r="H75" s="38"/>
      <c r="I75" s="38">
        <v>15</v>
      </c>
      <c r="J75" s="38">
        <v>85</v>
      </c>
      <c r="K75" s="38">
        <f>E75*30</f>
        <v>150</v>
      </c>
      <c r="L75" s="25" t="s">
        <v>218</v>
      </c>
      <c r="M75" s="93"/>
    </row>
    <row r="76" spans="1:13" ht="18">
      <c r="A76" s="95"/>
      <c r="B76" s="95"/>
      <c r="C76" s="78" t="s">
        <v>61</v>
      </c>
      <c r="D76" s="55" t="s">
        <v>164</v>
      </c>
      <c r="E76" s="38" t="s">
        <v>0</v>
      </c>
      <c r="F76" s="38" t="s">
        <v>0</v>
      </c>
      <c r="G76" s="38" t="s">
        <v>0</v>
      </c>
      <c r="H76" s="38" t="s">
        <v>0</v>
      </c>
      <c r="I76" s="38" t="s">
        <v>0</v>
      </c>
      <c r="J76" s="38" t="s">
        <v>0</v>
      </c>
      <c r="K76" s="38" t="s">
        <v>0</v>
      </c>
      <c r="L76" s="38" t="s">
        <v>0</v>
      </c>
      <c r="M76" s="95"/>
    </row>
    <row r="77" spans="1:13" ht="18">
      <c r="A77" s="93" t="s">
        <v>240</v>
      </c>
      <c r="B77" s="93" t="s">
        <v>156</v>
      </c>
      <c r="C77" s="78" t="s">
        <v>62</v>
      </c>
      <c r="D77" s="55" t="s">
        <v>165</v>
      </c>
      <c r="E77" s="38">
        <v>5</v>
      </c>
      <c r="F77" s="38">
        <v>20</v>
      </c>
      <c r="G77" s="38">
        <v>30</v>
      </c>
      <c r="H77" s="38"/>
      <c r="I77" s="38">
        <v>15</v>
      </c>
      <c r="J77" s="38">
        <v>85</v>
      </c>
      <c r="K77" s="38">
        <f>E77*30</f>
        <v>150</v>
      </c>
      <c r="L77" s="25" t="s">
        <v>218</v>
      </c>
      <c r="M77" s="40"/>
    </row>
    <row r="78" spans="1:13" ht="35.25" customHeight="1">
      <c r="A78" s="95"/>
      <c r="B78" s="95"/>
      <c r="C78" s="78" t="s">
        <v>63</v>
      </c>
      <c r="D78" s="55" t="s">
        <v>166</v>
      </c>
      <c r="E78" s="38" t="s">
        <v>0</v>
      </c>
      <c r="F78" s="38" t="s">
        <v>0</v>
      </c>
      <c r="G78" s="38" t="s">
        <v>0</v>
      </c>
      <c r="H78" s="38" t="s">
        <v>0</v>
      </c>
      <c r="I78" s="38" t="s">
        <v>0</v>
      </c>
      <c r="J78" s="38" t="s">
        <v>0</v>
      </c>
      <c r="K78" s="38" t="s">
        <v>0</v>
      </c>
      <c r="L78" s="38" t="s">
        <v>0</v>
      </c>
      <c r="M78" s="40"/>
    </row>
    <row r="79" spans="1:13" s="27" customFormat="1" ht="18">
      <c r="A79" s="90" t="s">
        <v>167</v>
      </c>
      <c r="B79" s="91"/>
      <c r="C79" s="91"/>
      <c r="D79" s="92"/>
      <c r="E79" s="31">
        <f aca="true" t="shared" si="8" ref="E79:K79">SUM(E68:E78)</f>
        <v>30</v>
      </c>
      <c r="F79" s="31">
        <f t="shared" si="8"/>
        <v>120</v>
      </c>
      <c r="G79" s="31">
        <f t="shared" si="8"/>
        <v>180</v>
      </c>
      <c r="H79" s="31">
        <f t="shared" si="8"/>
        <v>0</v>
      </c>
      <c r="I79" s="31">
        <f t="shared" si="8"/>
        <v>90</v>
      </c>
      <c r="J79" s="31">
        <f t="shared" si="8"/>
        <v>510</v>
      </c>
      <c r="K79" s="31">
        <f t="shared" si="8"/>
        <v>900</v>
      </c>
      <c r="L79" s="33" t="s">
        <v>225</v>
      </c>
      <c r="M79" s="26"/>
    </row>
    <row r="80" spans="1:13" s="27" customFormat="1" ht="18">
      <c r="A80" s="87" t="s">
        <v>168</v>
      </c>
      <c r="B80" s="87"/>
      <c r="C80" s="87"/>
      <c r="D80" s="87"/>
      <c r="E80" s="88"/>
      <c r="F80" s="88"/>
      <c r="G80" s="88"/>
      <c r="H80" s="88"/>
      <c r="I80" s="88"/>
      <c r="J80" s="88"/>
      <c r="K80" s="88"/>
      <c r="L80" s="89"/>
      <c r="M80" s="26"/>
    </row>
    <row r="81" spans="1:13" s="146" customFormat="1" ht="36">
      <c r="A81" s="93" t="s">
        <v>238</v>
      </c>
      <c r="B81" s="93" t="s">
        <v>82</v>
      </c>
      <c r="C81" s="142" t="s">
        <v>44</v>
      </c>
      <c r="D81" s="143" t="s">
        <v>169</v>
      </c>
      <c r="E81" s="144">
        <v>5</v>
      </c>
      <c r="F81" s="144">
        <v>20</v>
      </c>
      <c r="G81" s="144">
        <v>30</v>
      </c>
      <c r="H81" s="144"/>
      <c r="I81" s="144">
        <v>15</v>
      </c>
      <c r="J81" s="144">
        <v>85</v>
      </c>
      <c r="K81" s="144">
        <f>E81*30</f>
        <v>150</v>
      </c>
      <c r="L81" s="145" t="s">
        <v>218</v>
      </c>
      <c r="M81" s="93"/>
    </row>
    <row r="82" spans="1:13" ht="36">
      <c r="A82" s="95"/>
      <c r="B82" s="94"/>
      <c r="C82" s="54" t="s">
        <v>46</v>
      </c>
      <c r="D82" s="56" t="s">
        <v>171</v>
      </c>
      <c r="E82" s="38" t="s">
        <v>0</v>
      </c>
      <c r="F82" s="38" t="s">
        <v>0</v>
      </c>
      <c r="G82" s="38" t="s">
        <v>0</v>
      </c>
      <c r="H82" s="38" t="s">
        <v>0</v>
      </c>
      <c r="I82" s="38" t="s">
        <v>0</v>
      </c>
      <c r="J82" s="38" t="s">
        <v>0</v>
      </c>
      <c r="K82" s="38" t="s">
        <v>0</v>
      </c>
      <c r="L82" s="38" t="s">
        <v>0</v>
      </c>
      <c r="M82" s="95"/>
    </row>
    <row r="83" spans="1:13" s="75" customFormat="1" ht="74.25" customHeight="1">
      <c r="A83" s="38" t="s">
        <v>242</v>
      </c>
      <c r="B83" s="48" t="s">
        <v>170</v>
      </c>
      <c r="C83" s="78" t="s">
        <v>64</v>
      </c>
      <c r="D83" s="49" t="s">
        <v>172</v>
      </c>
      <c r="E83" s="38">
        <v>5</v>
      </c>
      <c r="F83" s="38">
        <v>20</v>
      </c>
      <c r="G83" s="38">
        <v>30</v>
      </c>
      <c r="H83" s="38"/>
      <c r="I83" s="38">
        <v>15</v>
      </c>
      <c r="J83" s="38">
        <v>85</v>
      </c>
      <c r="K83" s="38">
        <f>E83*30</f>
        <v>150</v>
      </c>
      <c r="L83" s="25" t="s">
        <v>218</v>
      </c>
      <c r="M83" s="48"/>
    </row>
    <row r="84" spans="1:13" ht="65.25" customHeight="1">
      <c r="A84" s="38" t="s">
        <v>242</v>
      </c>
      <c r="B84" s="38" t="s">
        <v>156</v>
      </c>
      <c r="C84" s="78" t="s">
        <v>65</v>
      </c>
      <c r="D84" s="49" t="s">
        <v>173</v>
      </c>
      <c r="E84" s="38">
        <v>5</v>
      </c>
      <c r="F84" s="38">
        <v>20</v>
      </c>
      <c r="G84" s="38">
        <v>30</v>
      </c>
      <c r="H84" s="38"/>
      <c r="I84" s="38">
        <v>15</v>
      </c>
      <c r="J84" s="38">
        <v>85</v>
      </c>
      <c r="K84" s="38">
        <f>E84*30</f>
        <v>150</v>
      </c>
      <c r="L84" s="25" t="s">
        <v>218</v>
      </c>
      <c r="M84" s="48"/>
    </row>
    <row r="85" spans="1:13" ht="29.25" customHeight="1">
      <c r="A85" s="93" t="s">
        <v>241</v>
      </c>
      <c r="B85" s="109" t="s">
        <v>170</v>
      </c>
      <c r="C85" s="79" t="s">
        <v>66</v>
      </c>
      <c r="D85" s="49" t="s">
        <v>174</v>
      </c>
      <c r="E85" s="38">
        <v>5</v>
      </c>
      <c r="F85" s="38">
        <v>20</v>
      </c>
      <c r="G85" s="38">
        <v>30</v>
      </c>
      <c r="H85" s="38"/>
      <c r="I85" s="38">
        <v>15</v>
      </c>
      <c r="J85" s="38">
        <v>85</v>
      </c>
      <c r="K85" s="38">
        <f>E85*30</f>
        <v>150</v>
      </c>
      <c r="L85" s="25" t="s">
        <v>218</v>
      </c>
      <c r="M85" s="93"/>
    </row>
    <row r="86" spans="1:13" ht="46.5" customHeight="1">
      <c r="A86" s="95"/>
      <c r="B86" s="109"/>
      <c r="C86" s="79" t="s">
        <v>67</v>
      </c>
      <c r="D86" s="49" t="s">
        <v>175</v>
      </c>
      <c r="E86" s="38" t="s">
        <v>0</v>
      </c>
      <c r="F86" s="38" t="s">
        <v>0</v>
      </c>
      <c r="G86" s="38" t="s">
        <v>0</v>
      </c>
      <c r="H86" s="38" t="s">
        <v>0</v>
      </c>
      <c r="I86" s="38" t="s">
        <v>0</v>
      </c>
      <c r="J86" s="38" t="s">
        <v>0</v>
      </c>
      <c r="K86" s="38" t="s">
        <v>0</v>
      </c>
      <c r="L86" s="38" t="s">
        <v>0</v>
      </c>
      <c r="M86" s="95"/>
    </row>
    <row r="87" spans="1:13" ht="86.25" customHeight="1">
      <c r="A87" s="93" t="s">
        <v>240</v>
      </c>
      <c r="B87" s="109" t="s">
        <v>170</v>
      </c>
      <c r="C87" s="78" t="s">
        <v>68</v>
      </c>
      <c r="D87" s="49" t="s">
        <v>176</v>
      </c>
      <c r="E87" s="38">
        <v>5</v>
      </c>
      <c r="F87" s="38">
        <v>20</v>
      </c>
      <c r="G87" s="38">
        <v>30</v>
      </c>
      <c r="H87" s="38"/>
      <c r="I87" s="38">
        <v>15</v>
      </c>
      <c r="J87" s="38">
        <v>85</v>
      </c>
      <c r="K87" s="38">
        <f>E87*30</f>
        <v>150</v>
      </c>
      <c r="L87" s="25" t="s">
        <v>218</v>
      </c>
      <c r="M87" s="93"/>
    </row>
    <row r="88" spans="1:13" ht="64.5" customHeight="1">
      <c r="A88" s="95"/>
      <c r="B88" s="109"/>
      <c r="C88" s="38" t="s">
        <v>45</v>
      </c>
      <c r="D88" s="49" t="s">
        <v>177</v>
      </c>
      <c r="E88" s="38" t="s">
        <v>0</v>
      </c>
      <c r="F88" s="38" t="s">
        <v>0</v>
      </c>
      <c r="G88" s="38" t="s">
        <v>0</v>
      </c>
      <c r="H88" s="38" t="s">
        <v>0</v>
      </c>
      <c r="I88" s="38" t="s">
        <v>0</v>
      </c>
      <c r="J88" s="38" t="s">
        <v>0</v>
      </c>
      <c r="K88" s="38" t="s">
        <v>0</v>
      </c>
      <c r="L88" s="38" t="s">
        <v>0</v>
      </c>
      <c r="M88" s="95"/>
    </row>
    <row r="89" spans="1:13" s="3" customFormat="1" ht="21" customHeight="1">
      <c r="A89" s="38" t="s">
        <v>235</v>
      </c>
      <c r="B89" s="1" t="s">
        <v>139</v>
      </c>
      <c r="C89" s="38" t="s">
        <v>20</v>
      </c>
      <c r="D89" s="51" t="s">
        <v>150</v>
      </c>
      <c r="E89" s="25">
        <v>5</v>
      </c>
      <c r="F89" s="39"/>
      <c r="G89" s="25">
        <v>150</v>
      </c>
      <c r="H89" s="25"/>
      <c r="I89" s="25"/>
      <c r="J89" s="25"/>
      <c r="K89" s="25">
        <v>150</v>
      </c>
      <c r="L89" s="52" t="s">
        <v>220</v>
      </c>
      <c r="M89" s="38"/>
    </row>
    <row r="90" spans="1:13" s="27" customFormat="1" ht="18">
      <c r="A90" s="90" t="s">
        <v>178</v>
      </c>
      <c r="B90" s="91"/>
      <c r="C90" s="91"/>
      <c r="D90" s="92"/>
      <c r="E90" s="31">
        <f>SUM(E81:E89)</f>
        <v>30</v>
      </c>
      <c r="F90" s="31">
        <f aca="true" t="shared" si="9" ref="F90:K90">SUM(F81:F89)</f>
        <v>100</v>
      </c>
      <c r="G90" s="31">
        <f t="shared" si="9"/>
        <v>300</v>
      </c>
      <c r="H90" s="31">
        <f t="shared" si="9"/>
        <v>0</v>
      </c>
      <c r="I90" s="31">
        <f t="shared" si="9"/>
        <v>75</v>
      </c>
      <c r="J90" s="31">
        <f t="shared" si="9"/>
        <v>425</v>
      </c>
      <c r="K90" s="31">
        <f t="shared" si="9"/>
        <v>900</v>
      </c>
      <c r="L90" s="33" t="s">
        <v>228</v>
      </c>
      <c r="M90" s="26"/>
    </row>
    <row r="91" spans="1:13" s="32" customFormat="1" ht="18.75" customHeight="1" thickBot="1">
      <c r="A91" s="113" t="s">
        <v>179</v>
      </c>
      <c r="B91" s="113"/>
      <c r="C91" s="113"/>
      <c r="D91" s="113"/>
      <c r="E91" s="64">
        <f aca="true" t="shared" si="10" ref="E91:K91">E79+E90</f>
        <v>60</v>
      </c>
      <c r="F91" s="64">
        <f t="shared" si="10"/>
        <v>220</v>
      </c>
      <c r="G91" s="64">
        <f t="shared" si="10"/>
        <v>480</v>
      </c>
      <c r="H91" s="64">
        <f t="shared" si="10"/>
        <v>0</v>
      </c>
      <c r="I91" s="64">
        <f t="shared" si="10"/>
        <v>165</v>
      </c>
      <c r="J91" s="64">
        <f t="shared" si="10"/>
        <v>935</v>
      </c>
      <c r="K91" s="64">
        <f t="shared" si="10"/>
        <v>1800</v>
      </c>
      <c r="L91" s="65" t="s">
        <v>227</v>
      </c>
      <c r="M91" s="64"/>
    </row>
    <row r="92" spans="1:13" s="112" customFormat="1" ht="18.75" customHeight="1">
      <c r="A92" s="110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</row>
    <row r="93" spans="1:13" s="32" customFormat="1" ht="17.25">
      <c r="A93" s="87" t="s">
        <v>180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96"/>
      <c r="M93" s="31"/>
    </row>
    <row r="94" spans="1:13" s="32" customFormat="1" ht="17.25">
      <c r="A94" s="87" t="s">
        <v>181</v>
      </c>
      <c r="B94" s="87"/>
      <c r="C94" s="87"/>
      <c r="D94" s="87"/>
      <c r="E94" s="88"/>
      <c r="F94" s="88"/>
      <c r="G94" s="88"/>
      <c r="H94" s="88"/>
      <c r="I94" s="88"/>
      <c r="J94" s="88"/>
      <c r="K94" s="88"/>
      <c r="L94" s="89"/>
      <c r="M94" s="31"/>
    </row>
    <row r="95" spans="1:13" s="32" customFormat="1" ht="17.25">
      <c r="A95" s="60"/>
      <c r="B95" s="31"/>
      <c r="C95" s="31"/>
      <c r="D95" s="31"/>
      <c r="E95" s="60"/>
      <c r="F95" s="60"/>
      <c r="G95" s="60"/>
      <c r="H95" s="60"/>
      <c r="I95" s="60"/>
      <c r="J95" s="60"/>
      <c r="K95" s="60"/>
      <c r="L95" s="61"/>
      <c r="M95" s="60"/>
    </row>
    <row r="96" spans="1:13" ht="18">
      <c r="A96" s="48" t="s">
        <v>242</v>
      </c>
      <c r="B96" s="38" t="s">
        <v>156</v>
      </c>
      <c r="C96" s="78" t="s">
        <v>69</v>
      </c>
      <c r="D96" s="49" t="s">
        <v>182</v>
      </c>
      <c r="E96" s="38">
        <v>5</v>
      </c>
      <c r="F96" s="38">
        <v>20</v>
      </c>
      <c r="G96" s="38">
        <v>30</v>
      </c>
      <c r="H96" s="38"/>
      <c r="I96" s="38">
        <v>10</v>
      </c>
      <c r="J96" s="38">
        <v>90</v>
      </c>
      <c r="K96" s="38">
        <f>E96*30</f>
        <v>150</v>
      </c>
      <c r="L96" s="25" t="s">
        <v>218</v>
      </c>
      <c r="M96" s="48"/>
    </row>
    <row r="97" spans="1:13" ht="18">
      <c r="A97" s="38" t="s">
        <v>242</v>
      </c>
      <c r="B97" s="38" t="s">
        <v>155</v>
      </c>
      <c r="C97" s="78" t="s">
        <v>70</v>
      </c>
      <c r="D97" s="49" t="s">
        <v>183</v>
      </c>
      <c r="E97" s="38">
        <v>5</v>
      </c>
      <c r="F97" s="38">
        <v>20</v>
      </c>
      <c r="G97" s="38">
        <v>30</v>
      </c>
      <c r="H97" s="38"/>
      <c r="I97" s="38">
        <v>10</v>
      </c>
      <c r="J97" s="38">
        <v>90</v>
      </c>
      <c r="K97" s="38">
        <f>E97*30</f>
        <v>150</v>
      </c>
      <c r="L97" s="25" t="s">
        <v>218</v>
      </c>
      <c r="M97" s="48"/>
    </row>
    <row r="98" spans="1:13" ht="18">
      <c r="A98" s="48" t="s">
        <v>242</v>
      </c>
      <c r="B98" s="38" t="s">
        <v>156</v>
      </c>
      <c r="C98" s="78" t="s">
        <v>71</v>
      </c>
      <c r="D98" s="49" t="s">
        <v>184</v>
      </c>
      <c r="E98" s="38">
        <v>5</v>
      </c>
      <c r="F98" s="38">
        <v>20</v>
      </c>
      <c r="G98" s="38">
        <v>30</v>
      </c>
      <c r="H98" s="38"/>
      <c r="I98" s="38">
        <v>10</v>
      </c>
      <c r="J98" s="38">
        <v>90</v>
      </c>
      <c r="K98" s="38">
        <f>E98*30</f>
        <v>150</v>
      </c>
      <c r="L98" s="25" t="s">
        <v>218</v>
      </c>
      <c r="M98" s="48"/>
    </row>
    <row r="99" spans="1:13" ht="36">
      <c r="A99" s="93" t="s">
        <v>240</v>
      </c>
      <c r="B99" s="93" t="s">
        <v>139</v>
      </c>
      <c r="C99" s="79" t="s">
        <v>72</v>
      </c>
      <c r="D99" s="56" t="s">
        <v>185</v>
      </c>
      <c r="E99" s="38">
        <v>5</v>
      </c>
      <c r="F99" s="38">
        <v>20</v>
      </c>
      <c r="G99" s="38">
        <v>30</v>
      </c>
      <c r="H99" s="38"/>
      <c r="I99" s="38">
        <v>10</v>
      </c>
      <c r="J99" s="38">
        <v>90</v>
      </c>
      <c r="K99" s="38">
        <f>E99*30</f>
        <v>150</v>
      </c>
      <c r="L99" s="25" t="s">
        <v>218</v>
      </c>
      <c r="M99" s="93"/>
    </row>
    <row r="100" spans="1:13" ht="25.5" customHeight="1">
      <c r="A100" s="95"/>
      <c r="B100" s="94"/>
      <c r="C100" s="79" t="s">
        <v>73</v>
      </c>
      <c r="D100" s="8" t="s">
        <v>186</v>
      </c>
      <c r="E100" s="38" t="s">
        <v>0</v>
      </c>
      <c r="F100" s="38" t="s">
        <v>0</v>
      </c>
      <c r="G100" s="38" t="s">
        <v>0</v>
      </c>
      <c r="H100" s="38" t="s">
        <v>0</v>
      </c>
      <c r="I100" s="38" t="s">
        <v>0</v>
      </c>
      <c r="J100" s="38" t="s">
        <v>0</v>
      </c>
      <c r="K100" s="38" t="s">
        <v>0</v>
      </c>
      <c r="L100" s="38" t="s">
        <v>0</v>
      </c>
      <c r="M100" s="95"/>
    </row>
    <row r="101" spans="1:13" s="32" customFormat="1" ht="18.75" customHeight="1">
      <c r="A101" s="90" t="s">
        <v>187</v>
      </c>
      <c r="B101" s="91"/>
      <c r="C101" s="91"/>
      <c r="D101" s="92"/>
      <c r="E101" s="31">
        <f aca="true" t="shared" si="11" ref="E101:K101">SUM(E96:E100)</f>
        <v>20</v>
      </c>
      <c r="F101" s="31">
        <f t="shared" si="11"/>
        <v>80</v>
      </c>
      <c r="G101" s="31">
        <f t="shared" si="11"/>
        <v>120</v>
      </c>
      <c r="H101" s="31">
        <f t="shared" si="11"/>
        <v>0</v>
      </c>
      <c r="I101" s="31">
        <f t="shared" si="11"/>
        <v>40</v>
      </c>
      <c r="J101" s="31">
        <f t="shared" si="11"/>
        <v>360</v>
      </c>
      <c r="K101" s="31">
        <f t="shared" si="11"/>
        <v>600</v>
      </c>
      <c r="L101" s="33" t="s">
        <v>226</v>
      </c>
      <c r="M101" s="31"/>
    </row>
    <row r="102" spans="1:13" s="32" customFormat="1" ht="17.25">
      <c r="A102" s="87" t="s">
        <v>188</v>
      </c>
      <c r="B102" s="87"/>
      <c r="C102" s="87"/>
      <c r="D102" s="87"/>
      <c r="E102" s="88"/>
      <c r="F102" s="88"/>
      <c r="G102" s="88"/>
      <c r="H102" s="88"/>
      <c r="I102" s="88"/>
      <c r="J102" s="88"/>
      <c r="K102" s="88"/>
      <c r="L102" s="89"/>
      <c r="M102" s="31"/>
    </row>
    <row r="103" spans="1:13" ht="18">
      <c r="A103" s="93" t="s">
        <v>238</v>
      </c>
      <c r="B103" s="93" t="s">
        <v>139</v>
      </c>
      <c r="C103" s="75" t="s">
        <v>48</v>
      </c>
      <c r="D103" s="58" t="s">
        <v>189</v>
      </c>
      <c r="E103" s="38">
        <v>3</v>
      </c>
      <c r="F103" s="38">
        <v>8</v>
      </c>
      <c r="G103" s="38">
        <v>19</v>
      </c>
      <c r="H103" s="38"/>
      <c r="I103" s="38">
        <v>8</v>
      </c>
      <c r="J103" s="38">
        <v>55</v>
      </c>
      <c r="K103" s="38">
        <f>E103*30</f>
        <v>90</v>
      </c>
      <c r="L103" s="25" t="s">
        <v>218</v>
      </c>
      <c r="M103" s="93"/>
    </row>
    <row r="104" spans="1:13" ht="36">
      <c r="A104" s="95"/>
      <c r="B104" s="94"/>
      <c r="C104" s="77" t="s">
        <v>49</v>
      </c>
      <c r="D104" s="49" t="s">
        <v>190</v>
      </c>
      <c r="E104" s="38" t="s">
        <v>0</v>
      </c>
      <c r="F104" s="38" t="s">
        <v>0</v>
      </c>
      <c r="G104" s="38" t="s">
        <v>0</v>
      </c>
      <c r="H104" s="38" t="s">
        <v>0</v>
      </c>
      <c r="I104" s="38" t="s">
        <v>0</v>
      </c>
      <c r="J104" s="38" t="s">
        <v>0</v>
      </c>
      <c r="K104" s="38" t="s">
        <v>0</v>
      </c>
      <c r="L104" s="38" t="s">
        <v>0</v>
      </c>
      <c r="M104" s="95"/>
    </row>
    <row r="105" spans="1:13" ht="18">
      <c r="A105" s="109" t="s">
        <v>240</v>
      </c>
      <c r="B105" s="93" t="s">
        <v>155</v>
      </c>
      <c r="C105" s="78" t="s">
        <v>75</v>
      </c>
      <c r="D105" s="49" t="s">
        <v>191</v>
      </c>
      <c r="E105" s="38">
        <v>5</v>
      </c>
      <c r="F105" s="38">
        <v>16</v>
      </c>
      <c r="G105" s="38">
        <v>29</v>
      </c>
      <c r="H105" s="38"/>
      <c r="I105" s="38">
        <v>8</v>
      </c>
      <c r="J105" s="38">
        <v>97</v>
      </c>
      <c r="K105" s="38">
        <f>E105*30</f>
        <v>150</v>
      </c>
      <c r="L105" s="25" t="s">
        <v>218</v>
      </c>
      <c r="M105" s="93"/>
    </row>
    <row r="106" spans="1:13" ht="36">
      <c r="A106" s="109"/>
      <c r="B106" s="95"/>
      <c r="C106" s="78" t="s">
        <v>76</v>
      </c>
      <c r="D106" s="49" t="s">
        <v>74</v>
      </c>
      <c r="E106" s="38" t="s">
        <v>0</v>
      </c>
      <c r="F106" s="38" t="s">
        <v>0</v>
      </c>
      <c r="G106" s="38" t="s">
        <v>0</v>
      </c>
      <c r="H106" s="38" t="s">
        <v>0</v>
      </c>
      <c r="I106" s="38" t="s">
        <v>0</v>
      </c>
      <c r="J106" s="38" t="s">
        <v>0</v>
      </c>
      <c r="K106" s="38" t="s">
        <v>0</v>
      </c>
      <c r="L106" s="38" t="s">
        <v>0</v>
      </c>
      <c r="M106" s="95"/>
    </row>
    <row r="107" spans="1:13" ht="18">
      <c r="A107" s="93" t="s">
        <v>240</v>
      </c>
      <c r="B107" s="93" t="s">
        <v>155</v>
      </c>
      <c r="C107" s="78" t="s">
        <v>77</v>
      </c>
      <c r="D107" s="49" t="s">
        <v>192</v>
      </c>
      <c r="E107" s="38">
        <v>3</v>
      </c>
      <c r="F107" s="38">
        <v>8</v>
      </c>
      <c r="G107" s="38">
        <v>19</v>
      </c>
      <c r="H107" s="38"/>
      <c r="I107" s="38">
        <v>8</v>
      </c>
      <c r="J107" s="38">
        <v>55</v>
      </c>
      <c r="K107" s="38">
        <f>E107*30</f>
        <v>90</v>
      </c>
      <c r="L107" s="25" t="s">
        <v>218</v>
      </c>
      <c r="M107" s="93"/>
    </row>
    <row r="108" spans="1:13" ht="18">
      <c r="A108" s="95"/>
      <c r="B108" s="95"/>
      <c r="C108" s="78" t="s">
        <v>78</v>
      </c>
      <c r="D108" s="55" t="s">
        <v>193</v>
      </c>
      <c r="E108" s="38" t="s">
        <v>0</v>
      </c>
      <c r="F108" s="38" t="s">
        <v>0</v>
      </c>
      <c r="G108" s="38" t="s">
        <v>0</v>
      </c>
      <c r="H108" s="38" t="s">
        <v>0</v>
      </c>
      <c r="I108" s="38" t="s">
        <v>0</v>
      </c>
      <c r="J108" s="38" t="s">
        <v>0</v>
      </c>
      <c r="K108" s="38" t="s">
        <v>0</v>
      </c>
      <c r="L108" s="38" t="s">
        <v>0</v>
      </c>
      <c r="M108" s="95"/>
    </row>
    <row r="109" spans="1:13" ht="18">
      <c r="A109" s="93" t="s">
        <v>240</v>
      </c>
      <c r="B109" s="93" t="s">
        <v>155</v>
      </c>
      <c r="C109" s="79" t="s">
        <v>79</v>
      </c>
      <c r="D109" s="49" t="s">
        <v>194</v>
      </c>
      <c r="E109" s="38">
        <v>5</v>
      </c>
      <c r="F109" s="38">
        <v>16</v>
      </c>
      <c r="G109" s="38">
        <v>29</v>
      </c>
      <c r="H109" s="38"/>
      <c r="I109" s="38">
        <v>8</v>
      </c>
      <c r="J109" s="38">
        <v>97</v>
      </c>
      <c r="K109" s="38">
        <f>E109*30</f>
        <v>150</v>
      </c>
      <c r="L109" s="25" t="s">
        <v>218</v>
      </c>
      <c r="M109" s="93"/>
    </row>
    <row r="110" spans="1:13" ht="48" customHeight="1">
      <c r="A110" s="95"/>
      <c r="B110" s="95"/>
      <c r="C110" s="79" t="s">
        <v>80</v>
      </c>
      <c r="D110" s="49" t="s">
        <v>195</v>
      </c>
      <c r="E110" s="38" t="s">
        <v>0</v>
      </c>
      <c r="F110" s="38" t="s">
        <v>0</v>
      </c>
      <c r="G110" s="38" t="s">
        <v>0</v>
      </c>
      <c r="H110" s="38" t="s">
        <v>0</v>
      </c>
      <c r="I110" s="38" t="s">
        <v>0</v>
      </c>
      <c r="J110" s="38" t="s">
        <v>0</v>
      </c>
      <c r="K110" s="38" t="s">
        <v>0</v>
      </c>
      <c r="L110" s="38" t="s">
        <v>0</v>
      </c>
      <c r="M110" s="95"/>
    </row>
    <row r="111" spans="1:13" s="32" customFormat="1" ht="18.75" customHeight="1">
      <c r="A111" s="90" t="s">
        <v>197</v>
      </c>
      <c r="B111" s="91"/>
      <c r="C111" s="91"/>
      <c r="D111" s="92"/>
      <c r="E111" s="31">
        <f>SUM(E103:E110)</f>
        <v>16</v>
      </c>
      <c r="F111" s="31">
        <f aca="true" t="shared" si="12" ref="F111:K111">SUM(F103:F110)</f>
        <v>48</v>
      </c>
      <c r="G111" s="31">
        <f t="shared" si="12"/>
        <v>96</v>
      </c>
      <c r="H111" s="31">
        <f t="shared" si="12"/>
        <v>0</v>
      </c>
      <c r="I111" s="31">
        <f t="shared" si="12"/>
        <v>32</v>
      </c>
      <c r="J111" s="31">
        <f t="shared" si="12"/>
        <v>304</v>
      </c>
      <c r="K111" s="31">
        <f t="shared" si="12"/>
        <v>480</v>
      </c>
      <c r="L111" s="33" t="s">
        <v>226</v>
      </c>
      <c r="M111" s="31"/>
    </row>
    <row r="112" spans="1:13" s="27" customFormat="1" ht="18">
      <c r="A112" s="90" t="s">
        <v>196</v>
      </c>
      <c r="B112" s="91"/>
      <c r="C112" s="91"/>
      <c r="D112" s="92"/>
      <c r="E112" s="31">
        <f>E101+E111</f>
        <v>36</v>
      </c>
      <c r="F112" s="31">
        <f aca="true" t="shared" si="13" ref="F112:K112">F101+F111</f>
        <v>128</v>
      </c>
      <c r="G112" s="31">
        <f t="shared" si="13"/>
        <v>216</v>
      </c>
      <c r="H112" s="31">
        <f t="shared" si="13"/>
        <v>0</v>
      </c>
      <c r="I112" s="31">
        <f t="shared" si="13"/>
        <v>72</v>
      </c>
      <c r="J112" s="31">
        <f t="shared" si="13"/>
        <v>664</v>
      </c>
      <c r="K112" s="31">
        <f t="shared" si="13"/>
        <v>1080</v>
      </c>
      <c r="L112" s="33" t="s">
        <v>229</v>
      </c>
      <c r="M112" s="26"/>
    </row>
    <row r="113" spans="1:13" s="32" customFormat="1" ht="17.25">
      <c r="A113" s="105" t="s">
        <v>198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6"/>
      <c r="M113" s="31"/>
    </row>
    <row r="114" spans="1:13" s="28" customFormat="1" ht="26.25" customHeight="1">
      <c r="A114" s="96" t="s">
        <v>199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8"/>
    </row>
    <row r="115" spans="1:13" s="2" customFormat="1" ht="24" customHeight="1">
      <c r="A115" s="20"/>
      <c r="B115" s="107" t="s">
        <v>206</v>
      </c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8"/>
    </row>
    <row r="116" spans="1:13" s="59" customFormat="1" ht="38.25" customHeight="1">
      <c r="A116" s="38" t="s">
        <v>235</v>
      </c>
      <c r="B116" s="38" t="s">
        <v>156</v>
      </c>
      <c r="C116" s="38" t="s">
        <v>21</v>
      </c>
      <c r="D116" s="58" t="s">
        <v>150</v>
      </c>
      <c r="E116" s="38">
        <v>12</v>
      </c>
      <c r="F116" s="25" t="s">
        <v>0</v>
      </c>
      <c r="G116" s="38">
        <v>360</v>
      </c>
      <c r="H116" s="25" t="s">
        <v>0</v>
      </c>
      <c r="I116" s="25" t="s">
        <v>0</v>
      </c>
      <c r="J116" s="25" t="s">
        <v>0</v>
      </c>
      <c r="K116" s="38">
        <f>E116*30</f>
        <v>360</v>
      </c>
      <c r="L116" s="38" t="s">
        <v>220</v>
      </c>
      <c r="M116" s="38"/>
    </row>
    <row r="117" spans="1:13" s="18" customFormat="1" ht="12.75" customHeight="1">
      <c r="A117" s="20"/>
      <c r="B117" s="101" t="s">
        <v>207</v>
      </c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</row>
    <row r="118" spans="1:13" s="59" customFormat="1" ht="36.75" customHeight="1">
      <c r="A118" s="38" t="s">
        <v>236</v>
      </c>
      <c r="B118" s="38" t="s">
        <v>156</v>
      </c>
      <c r="C118" s="38" t="s">
        <v>21</v>
      </c>
      <c r="D118" s="58" t="s">
        <v>150</v>
      </c>
      <c r="E118" s="38">
        <v>10</v>
      </c>
      <c r="F118" s="25" t="s">
        <v>0</v>
      </c>
      <c r="G118" s="25">
        <v>300</v>
      </c>
      <c r="H118" s="25" t="s">
        <v>0</v>
      </c>
      <c r="I118" s="25" t="s">
        <v>0</v>
      </c>
      <c r="J118" s="25" t="s">
        <v>0</v>
      </c>
      <c r="K118" s="38">
        <f>E118*30</f>
        <v>300</v>
      </c>
      <c r="L118" s="38" t="s">
        <v>220</v>
      </c>
      <c r="M118" s="38"/>
    </row>
    <row r="119" spans="1:13" s="59" customFormat="1" ht="45.75" customHeight="1">
      <c r="A119" s="48" t="s">
        <v>242</v>
      </c>
      <c r="B119" s="38" t="s">
        <v>155</v>
      </c>
      <c r="C119" s="38" t="s">
        <v>22</v>
      </c>
      <c r="D119" s="58" t="s">
        <v>200</v>
      </c>
      <c r="E119" s="38">
        <v>2</v>
      </c>
      <c r="F119" s="25" t="s">
        <v>0</v>
      </c>
      <c r="G119" s="25">
        <v>60</v>
      </c>
      <c r="H119" s="25" t="s">
        <v>0</v>
      </c>
      <c r="I119" s="25" t="s">
        <v>0</v>
      </c>
      <c r="J119" s="25" t="s">
        <v>0</v>
      </c>
      <c r="K119" s="38">
        <f>E119*30</f>
        <v>60</v>
      </c>
      <c r="L119" s="38" t="s">
        <v>220</v>
      </c>
      <c r="M119" s="38"/>
    </row>
    <row r="120" spans="1:13" s="34" customFormat="1" ht="27" customHeight="1" thickBot="1">
      <c r="A120" s="102" t="s">
        <v>196</v>
      </c>
      <c r="B120" s="103"/>
      <c r="C120" s="103"/>
      <c r="D120" s="104"/>
      <c r="E120" s="35">
        <f>E118+E119</f>
        <v>12</v>
      </c>
      <c r="F120" s="35" t="s">
        <v>0</v>
      </c>
      <c r="G120" s="35">
        <f>G118+G119</f>
        <v>360</v>
      </c>
      <c r="H120" s="35" t="s">
        <v>0</v>
      </c>
      <c r="I120" s="35" t="s">
        <v>0</v>
      </c>
      <c r="J120" s="35" t="s">
        <v>0</v>
      </c>
      <c r="K120" s="35">
        <f>K118+K119</f>
        <v>360</v>
      </c>
      <c r="L120" s="36"/>
      <c r="M120" s="35"/>
    </row>
    <row r="121" spans="1:13" s="28" customFormat="1" ht="26.25" customHeight="1">
      <c r="A121" s="87" t="s">
        <v>201</v>
      </c>
      <c r="B121" s="87"/>
      <c r="C121" s="87"/>
      <c r="D121" s="87"/>
      <c r="E121" s="85" t="s">
        <v>87</v>
      </c>
      <c r="F121" s="85" t="s">
        <v>93</v>
      </c>
      <c r="G121" s="117"/>
      <c r="H121" s="85" t="s">
        <v>208</v>
      </c>
      <c r="I121" s="117"/>
      <c r="J121" s="99" t="s">
        <v>209</v>
      </c>
      <c r="K121" s="99"/>
      <c r="L121" s="99" t="s">
        <v>94</v>
      </c>
      <c r="M121" s="26"/>
    </row>
    <row r="122" spans="1:13" s="28" customFormat="1" ht="38.25" customHeight="1">
      <c r="A122" s="87"/>
      <c r="B122" s="87"/>
      <c r="C122" s="87"/>
      <c r="D122" s="87"/>
      <c r="E122" s="86"/>
      <c r="F122" s="86"/>
      <c r="G122" s="118"/>
      <c r="H122" s="86"/>
      <c r="I122" s="118"/>
      <c r="J122" s="100"/>
      <c r="K122" s="100"/>
      <c r="L122" s="100"/>
      <c r="M122" s="26"/>
    </row>
    <row r="123" spans="1:13" s="18" customFormat="1" ht="86.25" customHeight="1">
      <c r="A123" s="24" t="s">
        <v>243</v>
      </c>
      <c r="B123" s="42" t="s">
        <v>201</v>
      </c>
      <c r="C123" s="40" t="s">
        <v>50</v>
      </c>
      <c r="D123" s="41" t="s">
        <v>202</v>
      </c>
      <c r="E123" s="19">
        <v>12</v>
      </c>
      <c r="F123" s="115">
        <v>360</v>
      </c>
      <c r="G123" s="116"/>
      <c r="H123" s="115">
        <v>7</v>
      </c>
      <c r="I123" s="116"/>
      <c r="J123" s="115">
        <v>8</v>
      </c>
      <c r="K123" s="116"/>
      <c r="L123" s="17" t="s">
        <v>7</v>
      </c>
      <c r="M123" s="17"/>
    </row>
    <row r="124" spans="1:13" s="69" customFormat="1" ht="25.5" customHeight="1" thickBot="1">
      <c r="A124" s="102" t="s">
        <v>196</v>
      </c>
      <c r="B124" s="103"/>
      <c r="C124" s="103"/>
      <c r="D124" s="104"/>
      <c r="E124" s="64">
        <f>E123</f>
        <v>12</v>
      </c>
      <c r="F124" s="114">
        <f>F123</f>
        <v>360</v>
      </c>
      <c r="G124" s="104"/>
      <c r="H124" s="114">
        <f>H123</f>
        <v>7</v>
      </c>
      <c r="I124" s="104"/>
      <c r="J124" s="119" t="s">
        <v>0</v>
      </c>
      <c r="K124" s="120"/>
      <c r="L124" s="64" t="s">
        <v>230</v>
      </c>
      <c r="M124" s="68"/>
    </row>
    <row r="125" spans="1:13" s="32" customFormat="1" ht="20.25" customHeight="1">
      <c r="A125" s="123" t="s">
        <v>203</v>
      </c>
      <c r="B125" s="123"/>
      <c r="C125" s="123"/>
      <c r="D125" s="123"/>
      <c r="E125" s="67">
        <f>E120+E124</f>
        <v>24</v>
      </c>
      <c r="F125" s="125">
        <f>F124+G120</f>
        <v>720</v>
      </c>
      <c r="G125" s="126"/>
      <c r="H125" s="125"/>
      <c r="I125" s="126"/>
      <c r="J125" s="125"/>
      <c r="K125" s="126"/>
      <c r="L125" s="30"/>
      <c r="M125" s="29"/>
    </row>
    <row r="126" spans="1:13" s="32" customFormat="1" ht="20.25" customHeight="1">
      <c r="A126" s="123" t="s">
        <v>204</v>
      </c>
      <c r="B126" s="123"/>
      <c r="C126" s="123"/>
      <c r="D126" s="123"/>
      <c r="E126" s="67">
        <f>E111+E125+E101</f>
        <v>60</v>
      </c>
      <c r="F126" s="67">
        <f>F111+F101</f>
        <v>128</v>
      </c>
      <c r="G126" s="67">
        <f>G111+F125+G101</f>
        <v>936</v>
      </c>
      <c r="H126" s="67">
        <f>H111+H125+H101</f>
        <v>0</v>
      </c>
      <c r="I126" s="67">
        <f>I111+I125+I101</f>
        <v>72</v>
      </c>
      <c r="J126" s="67">
        <f>J111+J125+J101</f>
        <v>664</v>
      </c>
      <c r="K126" s="67">
        <f>K111+F125+K101</f>
        <v>1800</v>
      </c>
      <c r="L126" s="33" t="s">
        <v>231</v>
      </c>
      <c r="M126" s="31"/>
    </row>
    <row r="127" spans="1:13" s="32" customFormat="1" ht="18.75" customHeight="1" thickBot="1">
      <c r="A127" s="124" t="s">
        <v>205</v>
      </c>
      <c r="B127" s="124"/>
      <c r="C127" s="124"/>
      <c r="D127" s="124"/>
      <c r="E127" s="70">
        <f aca="true" t="shared" si="14" ref="E127:K127">E126+E91+E64+E36</f>
        <v>240</v>
      </c>
      <c r="F127" s="70">
        <f t="shared" si="14"/>
        <v>688</v>
      </c>
      <c r="G127" s="70">
        <f t="shared" si="14"/>
        <v>2466</v>
      </c>
      <c r="H127" s="70">
        <f t="shared" si="14"/>
        <v>50</v>
      </c>
      <c r="I127" s="70">
        <f t="shared" si="14"/>
        <v>582</v>
      </c>
      <c r="J127" s="70">
        <f t="shared" si="14"/>
        <v>3414</v>
      </c>
      <c r="K127" s="70">
        <f t="shared" si="14"/>
        <v>7200</v>
      </c>
      <c r="L127" s="64" t="s">
        <v>232</v>
      </c>
      <c r="M127" s="64"/>
    </row>
    <row r="128" spans="1:13" s="71" customFormat="1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5"/>
    </row>
    <row r="129" spans="1:13" s="3" customFormat="1" ht="18">
      <c r="A129" s="23"/>
      <c r="B129" s="1"/>
      <c r="C129" s="23"/>
      <c r="D129" s="23"/>
      <c r="F129" s="23"/>
      <c r="G129" s="23"/>
      <c r="H129" s="23"/>
      <c r="I129" s="23"/>
      <c r="J129" s="23"/>
      <c r="K129" s="23"/>
      <c r="L129" s="1"/>
      <c r="M129" s="2"/>
    </row>
    <row r="130" spans="1:13" s="3" customFormat="1" ht="18">
      <c r="A130" s="23"/>
      <c r="B130" s="1"/>
      <c r="C130" s="23"/>
      <c r="D130" s="23"/>
      <c r="E130" s="23"/>
      <c r="M130" s="2"/>
    </row>
    <row r="131" spans="1:13" s="3" customFormat="1" ht="18">
      <c r="A131" s="21" t="s">
        <v>210</v>
      </c>
      <c r="B131" s="6"/>
      <c r="C131" s="7"/>
      <c r="D131" s="8"/>
      <c r="E131" s="122" t="s">
        <v>215</v>
      </c>
      <c r="F131" s="122"/>
      <c r="G131" s="122"/>
      <c r="H131" s="122"/>
      <c r="I131" s="122"/>
      <c r="J131" s="122"/>
      <c r="K131" s="122"/>
      <c r="L131" s="122"/>
      <c r="M131" s="2"/>
    </row>
    <row r="132" spans="1:13" s="3" customFormat="1" ht="18">
      <c r="A132" s="21" t="s">
        <v>211</v>
      </c>
      <c r="B132" s="6"/>
      <c r="C132" s="9"/>
      <c r="D132" s="10"/>
      <c r="E132" s="21" t="s">
        <v>216</v>
      </c>
      <c r="F132" s="21"/>
      <c r="G132" s="21"/>
      <c r="H132" s="21"/>
      <c r="I132" s="21"/>
      <c r="J132" s="21"/>
      <c r="K132" s="21"/>
      <c r="L132" s="21"/>
      <c r="M132" s="2"/>
    </row>
    <row r="133" spans="1:13" s="3" customFormat="1" ht="18">
      <c r="A133" s="21" t="s">
        <v>212</v>
      </c>
      <c r="B133" s="22"/>
      <c r="C133" s="9"/>
      <c r="D133" s="10"/>
      <c r="E133" s="121"/>
      <c r="F133" s="121"/>
      <c r="G133" s="121"/>
      <c r="H133" s="121"/>
      <c r="I133" s="121"/>
      <c r="J133" s="121"/>
      <c r="K133" s="121"/>
      <c r="L133" s="121"/>
      <c r="M133" s="2"/>
    </row>
    <row r="134" spans="1:13" s="3" customFormat="1" ht="18">
      <c r="A134" s="23"/>
      <c r="B134" s="11"/>
      <c r="C134" s="12"/>
      <c r="D134" s="10"/>
      <c r="M134" s="5"/>
    </row>
    <row r="135" spans="1:13" s="3" customFormat="1" ht="18">
      <c r="A135" s="23" t="s">
        <v>213</v>
      </c>
      <c r="B135" s="11"/>
      <c r="C135" s="13"/>
      <c r="D135" s="14"/>
      <c r="M135" s="16"/>
    </row>
    <row r="136" spans="1:13" s="3" customFormat="1" ht="18">
      <c r="A136" s="21" t="s">
        <v>214</v>
      </c>
      <c r="B136" s="22"/>
      <c r="C136" s="12"/>
      <c r="M136" s="5"/>
    </row>
    <row r="137" ht="18">
      <c r="M137" s="5"/>
    </row>
    <row r="138" ht="18">
      <c r="M138" s="5"/>
    </row>
    <row r="139" ht="18">
      <c r="M139" s="15"/>
    </row>
  </sheetData>
  <sheetProtection/>
  <mergeCells count="132">
    <mergeCell ref="A6:IV6"/>
    <mergeCell ref="K9:K10"/>
    <mergeCell ref="A12:L12"/>
    <mergeCell ref="M9:M10"/>
    <mergeCell ref="A11:L11"/>
    <mergeCell ref="L9:L10"/>
    <mergeCell ref="G9:G10"/>
    <mergeCell ref="H9:H10"/>
    <mergeCell ref="F9:F10"/>
    <mergeCell ref="A15:A16"/>
    <mergeCell ref="A7:L7"/>
    <mergeCell ref="A8:L8"/>
    <mergeCell ref="A9:A10"/>
    <mergeCell ref="B9:B10"/>
    <mergeCell ref="C9:C10"/>
    <mergeCell ref="D9:D10"/>
    <mergeCell ref="E9:E10"/>
    <mergeCell ref="I9:I10"/>
    <mergeCell ref="J9:J10"/>
    <mergeCell ref="A57:A58"/>
    <mergeCell ref="B15:B16"/>
    <mergeCell ref="A21:D21"/>
    <mergeCell ref="A35:D35"/>
    <mergeCell ref="B28:B32"/>
    <mergeCell ref="A22:L22"/>
    <mergeCell ref="B23:B24"/>
    <mergeCell ref="B17:B18"/>
    <mergeCell ref="A28:A32"/>
    <mergeCell ref="A23:A24"/>
    <mergeCell ref="A36:D36"/>
    <mergeCell ref="A38:L38"/>
    <mergeCell ref="A37:IV37"/>
    <mergeCell ref="A45:A46"/>
    <mergeCell ref="B45:B46"/>
    <mergeCell ref="M45:M46"/>
    <mergeCell ref="M43:M44"/>
    <mergeCell ref="A67:L67"/>
    <mergeCell ref="B71:B72"/>
    <mergeCell ref="A47:A48"/>
    <mergeCell ref="A39:L39"/>
    <mergeCell ref="A43:A44"/>
    <mergeCell ref="B43:B44"/>
    <mergeCell ref="B47:B48"/>
    <mergeCell ref="A52:A53"/>
    <mergeCell ref="B59:B60"/>
    <mergeCell ref="A59:A60"/>
    <mergeCell ref="B52:B53"/>
    <mergeCell ref="M52:M53"/>
    <mergeCell ref="B107:B108"/>
    <mergeCell ref="M107:M108"/>
    <mergeCell ref="A64:D64"/>
    <mergeCell ref="A66:L66"/>
    <mergeCell ref="A105:A106"/>
    <mergeCell ref="B105:B106"/>
    <mergeCell ref="M73:M74"/>
    <mergeCell ref="A73:A74"/>
    <mergeCell ref="B73:B74"/>
    <mergeCell ref="A75:A76"/>
    <mergeCell ref="M47:M48"/>
    <mergeCell ref="A50:D50"/>
    <mergeCell ref="A51:L51"/>
    <mergeCell ref="A63:D63"/>
    <mergeCell ref="A55:A56"/>
    <mergeCell ref="B55:B56"/>
    <mergeCell ref="B57:B58"/>
    <mergeCell ref="A65:IV65"/>
    <mergeCell ref="A81:A82"/>
    <mergeCell ref="B81:B82"/>
    <mergeCell ref="M85:M86"/>
    <mergeCell ref="M69:M70"/>
    <mergeCell ref="B69:B70"/>
    <mergeCell ref="M71:M72"/>
    <mergeCell ref="A69:A70"/>
    <mergeCell ref="A71:A72"/>
    <mergeCell ref="M81:M82"/>
    <mergeCell ref="A79:D79"/>
    <mergeCell ref="F125:G125"/>
    <mergeCell ref="H125:I125"/>
    <mergeCell ref="J125:K125"/>
    <mergeCell ref="B75:B76"/>
    <mergeCell ref="M75:M76"/>
    <mergeCell ref="B87:B88"/>
    <mergeCell ref="A80:L80"/>
    <mergeCell ref="A85:A86"/>
    <mergeCell ref="M87:M88"/>
    <mergeCell ref="B77:B78"/>
    <mergeCell ref="A121:D122"/>
    <mergeCell ref="H124:I124"/>
    <mergeCell ref="J124:K124"/>
    <mergeCell ref="A124:D124"/>
    <mergeCell ref="J123:K123"/>
    <mergeCell ref="E133:L133"/>
    <mergeCell ref="E131:L131"/>
    <mergeCell ref="A125:D125"/>
    <mergeCell ref="A126:D126"/>
    <mergeCell ref="A127:D127"/>
    <mergeCell ref="F124:G124"/>
    <mergeCell ref="F123:G123"/>
    <mergeCell ref="F121:G122"/>
    <mergeCell ref="H121:I122"/>
    <mergeCell ref="M109:M110"/>
    <mergeCell ref="H123:I123"/>
    <mergeCell ref="A77:A78"/>
    <mergeCell ref="B85:B86"/>
    <mergeCell ref="A102:L102"/>
    <mergeCell ref="A103:A104"/>
    <mergeCell ref="A87:A88"/>
    <mergeCell ref="A92:IV92"/>
    <mergeCell ref="A91:D91"/>
    <mergeCell ref="A93:L93"/>
    <mergeCell ref="A99:A100"/>
    <mergeCell ref="M99:M100"/>
    <mergeCell ref="A90:D90"/>
    <mergeCell ref="M105:M106"/>
    <mergeCell ref="M103:M104"/>
    <mergeCell ref="A114:M114"/>
    <mergeCell ref="L121:L122"/>
    <mergeCell ref="B117:M117"/>
    <mergeCell ref="A120:D120"/>
    <mergeCell ref="A113:L113"/>
    <mergeCell ref="B115:M115"/>
    <mergeCell ref="J121:K122"/>
    <mergeCell ref="E121:E122"/>
    <mergeCell ref="A94:L94"/>
    <mergeCell ref="A111:D111"/>
    <mergeCell ref="A112:D112"/>
    <mergeCell ref="B99:B100"/>
    <mergeCell ref="B103:B104"/>
    <mergeCell ref="B109:B110"/>
    <mergeCell ref="A101:D101"/>
    <mergeCell ref="A107:A108"/>
    <mergeCell ref="A109:A110"/>
  </mergeCells>
  <printOptions/>
  <pageMargins left="0.11811023622047244" right="0.11811023622047244" top="0.7480314960629921" bottom="0.1968503937007874" header="0.31496062992125984" footer="0.31496062992125984"/>
  <pageSetup blackAndWhite="1" fitToHeight="0" fitToWidth="1" horizontalDpi="600" verticalDpi="600" orientation="landscape" scale="44" r:id="rId2"/>
  <rowBreaks count="1" manualBreakCount="1">
    <brk id="8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</dc:creator>
  <cp:keywords/>
  <dc:description/>
  <cp:lastModifiedBy>113А-1</cp:lastModifiedBy>
  <cp:lastPrinted>2019-05-30T03:24:55Z</cp:lastPrinted>
  <dcterms:created xsi:type="dcterms:W3CDTF">2014-09-04T11:22:21Z</dcterms:created>
  <dcterms:modified xsi:type="dcterms:W3CDTF">2021-04-20T05:22:39Z</dcterms:modified>
  <cp:category/>
  <cp:version/>
  <cp:contentType/>
  <cp:contentStatus/>
</cp:coreProperties>
</file>